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bookViews>
    <workbookView xWindow="0" yWindow="0" windowWidth="15330" windowHeight="6720" tabRatio="850" firstSheet="5" activeTab="5"/>
  </bookViews>
  <sheets>
    <sheet name="Introduccion" sheetId="28" state="hidden" r:id="rId1"/>
    <sheet name="Letreros" sheetId="26" state="hidden" r:id="rId2"/>
    <sheet name="Objetivo" sheetId="23" state="hidden" r:id="rId3"/>
    <sheet name="Introducción" sheetId="1" state="hidden" r:id="rId4"/>
    <sheet name="Controlinterno" sheetId="11" state="hidden" r:id="rId5"/>
    <sheet name="MAPA" sheetId="2" r:id="rId6"/>
    <sheet name="Tablamaestra" sheetId="52" state="hidden" r:id="rId7"/>
    <sheet name="CedulaAccMejoraRIE" sheetId="13" state="hidden" r:id="rId8"/>
    <sheet name="RevProtocoloActuacion" sheetId="4" state="hidden" r:id="rId9"/>
    <sheet name="RevRegistroServPublicos" sheetId="5" state="hidden" r:id="rId10"/>
    <sheet name="CedulaAccMejoraACUE" sheetId="14" state="hidden" r:id="rId11"/>
    <sheet name="Tabladata" sheetId="18" state="hidden" r:id="rId12"/>
    <sheet name="Firma" sheetId="21" state="hidden" r:id="rId13"/>
    <sheet name="INSTRUCTIVO" sheetId="69" r:id="rId14"/>
  </sheets>
  <definedNames>
    <definedName name="_xlnm.Print_Area" localSheetId="7">CedulaAccMejoraRIE!$A$1:$G$25</definedName>
    <definedName name="_xlnm.Print_Area" localSheetId="4">Controlinterno!$A$32:$Y$36</definedName>
    <definedName name="_xlnm.Print_Area" localSheetId="0">Introduccion!$A$1:$M$32</definedName>
    <definedName name="_xlnm.Print_Area" localSheetId="3">Introducción!$A$1:$M$51</definedName>
    <definedName name="_xlnm.Print_Area" localSheetId="1">Letreros!$A$1:$M$52</definedName>
    <definedName name="_xlnm.Print_Area" localSheetId="5">MAPA!$A$1:$U$82</definedName>
    <definedName name="_xlnm.Print_Area" localSheetId="2">Objetivo!$A$1:$I$10</definedName>
    <definedName name="_xlnm.Print_Area" localSheetId="11">Tabladata!$A$1:$E$7</definedName>
    <definedName name="_xlnm.Print_Titles" localSheetId="4">Controlinterno!$1:$31</definedName>
    <definedName name="Z_17998828_F4D3_402E_B707_B72201BA9036_.wvu.Cols" localSheetId="5" hidden="1">MAPA!$F:$H</definedName>
    <definedName name="Z_17998828_F4D3_402E_B707_B72201BA9036_.wvu.PrintArea" localSheetId="7" hidden="1">CedulaAccMejoraRIE!$A$1:$G$25</definedName>
    <definedName name="Z_17998828_F4D3_402E_B707_B72201BA9036_.wvu.PrintArea" localSheetId="4" hidden="1">Controlinterno!$A$32:$Y$36</definedName>
    <definedName name="Z_17998828_F4D3_402E_B707_B72201BA9036_.wvu.PrintArea" localSheetId="3" hidden="1">Introducción!$A$1:$M$51</definedName>
    <definedName name="Z_17998828_F4D3_402E_B707_B72201BA9036_.wvu.PrintArea" localSheetId="1" hidden="1">Letreros!$A$1:$M$52</definedName>
    <definedName name="Z_17998828_F4D3_402E_B707_B72201BA9036_.wvu.PrintArea" localSheetId="5" hidden="1">MAPA!$A$1:$U$82</definedName>
    <definedName name="Z_17998828_F4D3_402E_B707_B72201BA9036_.wvu.PrintArea" localSheetId="2" hidden="1">Objetivo!$A$1:$I$10</definedName>
    <definedName name="Z_17998828_F4D3_402E_B707_B72201BA9036_.wvu.PrintTitles" localSheetId="4" hidden="1">Controlinterno!$1:$31</definedName>
    <definedName name="Z_17998828_F4D3_402E_B707_B72201BA9036_.wvu.Rows" localSheetId="9" hidden="1">RevRegistroServPublicos!$15:$15</definedName>
  </definedNames>
  <calcPr calcId="145621"/>
  <customWorkbookViews>
    <customWorkbookView name="rrr" guid="{17998828-F4D3-402E-B707-B72201BA9036}" maximized="1" xWindow="-8" yWindow="-8" windowWidth="1382" windowHeight="744" tabRatio="606" activeSheetId="1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2" l="1"/>
  <c r="D10" i="52" s="1"/>
  <c r="B95" i="52" l="1"/>
  <c r="C95" i="52" s="1"/>
  <c r="B128" i="52"/>
  <c r="C128" i="52" s="1"/>
  <c r="B117" i="52"/>
  <c r="C117" i="52" s="1"/>
  <c r="B84" i="52"/>
  <c r="C84" i="52" s="1"/>
  <c r="B106" i="52"/>
  <c r="C106" i="52" s="1"/>
  <c r="C28" i="52"/>
  <c r="D28" i="52" s="1"/>
  <c r="C17" i="52"/>
  <c r="D17" i="52" s="1"/>
  <c r="C6" i="52"/>
  <c r="D6" i="52" s="1"/>
  <c r="C61" i="52"/>
  <c r="D61" i="52" s="1"/>
  <c r="C50" i="52"/>
  <c r="D50" i="52" s="1"/>
  <c r="C39" i="52"/>
  <c r="D39" i="52" s="1"/>
  <c r="B136" i="52"/>
  <c r="C136" i="52" s="1"/>
  <c r="B125" i="52"/>
  <c r="C125" i="52" s="1"/>
  <c r="B92" i="52"/>
  <c r="C92" i="52" s="1"/>
  <c r="B114" i="52"/>
  <c r="C114" i="52" s="1"/>
  <c r="B103" i="52"/>
  <c r="C103" i="52" s="1"/>
  <c r="C36" i="52"/>
  <c r="D36" i="52" s="1"/>
  <c r="C25" i="52"/>
  <c r="D25" i="52" s="1"/>
  <c r="C14" i="52"/>
  <c r="D14" i="52" s="1"/>
  <c r="C69" i="52"/>
  <c r="D69" i="52" s="1"/>
  <c r="C58" i="52"/>
  <c r="D58" i="52" s="1"/>
  <c r="C47" i="52"/>
  <c r="D47" i="52" s="1"/>
  <c r="B135" i="52"/>
  <c r="C135" i="52" s="1"/>
  <c r="B124" i="52"/>
  <c r="C124" i="52" s="1"/>
  <c r="B91" i="52"/>
  <c r="C91" i="52" s="1"/>
  <c r="B113" i="52"/>
  <c r="C113" i="52" s="1"/>
  <c r="B102" i="52"/>
  <c r="C102" i="52" s="1"/>
  <c r="C35" i="52"/>
  <c r="D35" i="52" s="1"/>
  <c r="C24" i="52"/>
  <c r="D24" i="52" s="1"/>
  <c r="C13" i="52"/>
  <c r="D13" i="52" s="1"/>
  <c r="C68" i="52"/>
  <c r="D68" i="52" s="1"/>
  <c r="C57" i="52"/>
  <c r="D57" i="52" s="1"/>
  <c r="C46" i="52"/>
  <c r="D46" i="52" s="1"/>
  <c r="C34" i="52"/>
  <c r="D34" i="52" s="1"/>
  <c r="C23" i="52"/>
  <c r="D23" i="52" s="1"/>
  <c r="C12" i="52"/>
  <c r="D12" i="52" s="1"/>
  <c r="C67" i="52"/>
  <c r="D67" i="52" s="1"/>
  <c r="C56" i="52"/>
  <c r="D56" i="52" s="1"/>
  <c r="C45" i="52"/>
  <c r="D45" i="52" s="1"/>
  <c r="B101" i="52"/>
  <c r="C101" i="52" s="1"/>
  <c r="B134" i="52"/>
  <c r="C134" i="52" s="1"/>
  <c r="B123" i="52"/>
  <c r="C123" i="52" s="1"/>
  <c r="B90" i="52"/>
  <c r="C90" i="52" s="1"/>
  <c r="B112" i="52"/>
  <c r="C112" i="52" s="1"/>
  <c r="B133" i="52"/>
  <c r="C133" i="52" s="1"/>
  <c r="B122" i="52"/>
  <c r="C122" i="52" s="1"/>
  <c r="B89" i="52"/>
  <c r="C89" i="52" s="1"/>
  <c r="B111" i="52"/>
  <c r="C111" i="52" s="1"/>
  <c r="B100" i="52"/>
  <c r="C100" i="52" s="1"/>
  <c r="C33" i="52"/>
  <c r="D33" i="52" s="1"/>
  <c r="C22" i="52"/>
  <c r="D22" i="52" s="1"/>
  <c r="C11" i="52"/>
  <c r="D11" i="52" s="1"/>
  <c r="C66" i="52"/>
  <c r="D66" i="52" s="1"/>
  <c r="C55" i="52"/>
  <c r="D55" i="52" s="1"/>
  <c r="C44" i="52"/>
  <c r="D44" i="52" s="1"/>
  <c r="B132" i="52"/>
  <c r="C132" i="52" s="1"/>
  <c r="B121" i="52"/>
  <c r="C121" i="52" s="1"/>
  <c r="B88" i="52"/>
  <c r="C88" i="52" s="1"/>
  <c r="B110" i="52"/>
  <c r="C110" i="52" s="1"/>
  <c r="B99" i="52"/>
  <c r="C99" i="52" s="1"/>
  <c r="C32" i="52"/>
  <c r="D32" i="52" s="1"/>
  <c r="C21" i="52"/>
  <c r="D21" i="52" s="1"/>
  <c r="C65" i="52"/>
  <c r="D65" i="52" s="1"/>
  <c r="C54" i="52"/>
  <c r="D54" i="52" s="1"/>
  <c r="C43" i="52"/>
  <c r="D43" i="52" s="1"/>
  <c r="C31" i="52"/>
  <c r="D31" i="52" s="1"/>
  <c r="C20" i="52"/>
  <c r="D20" i="52" s="1"/>
  <c r="C9" i="52"/>
  <c r="D9" i="52" s="1"/>
  <c r="C64" i="52"/>
  <c r="D64" i="52" s="1"/>
  <c r="C53" i="52"/>
  <c r="D53" i="52" s="1"/>
  <c r="C42" i="52"/>
  <c r="D42" i="52" s="1"/>
  <c r="B131" i="52"/>
  <c r="C131" i="52" s="1"/>
  <c r="B120" i="52"/>
  <c r="C120" i="52" s="1"/>
  <c r="B87" i="52"/>
  <c r="C87" i="52" s="1"/>
  <c r="B109" i="52"/>
  <c r="C109" i="52" s="1"/>
  <c r="B98" i="52"/>
  <c r="C98" i="52" s="1"/>
  <c r="B130" i="52"/>
  <c r="C130" i="52" s="1"/>
  <c r="B119" i="52"/>
  <c r="C119" i="52" s="1"/>
  <c r="B86" i="52"/>
  <c r="C86" i="52" s="1"/>
  <c r="B108" i="52"/>
  <c r="C108" i="52" s="1"/>
  <c r="B97" i="52"/>
  <c r="C97" i="52" s="1"/>
  <c r="B129" i="52"/>
  <c r="C129" i="52" s="1"/>
  <c r="B118" i="52"/>
  <c r="C118" i="52" s="1"/>
  <c r="B85" i="52"/>
  <c r="C85" i="52" s="1"/>
  <c r="B107" i="52"/>
  <c r="C107" i="52" s="1"/>
  <c r="B96" i="52"/>
  <c r="C96" i="52" s="1"/>
  <c r="B127" i="52"/>
  <c r="C127" i="52" s="1"/>
  <c r="B116" i="52"/>
  <c r="C116" i="52" s="1"/>
  <c r="B83" i="52"/>
  <c r="C83" i="52" s="1"/>
  <c r="B105" i="52"/>
  <c r="C105" i="52" s="1"/>
  <c r="B94" i="52"/>
  <c r="C94" i="52" s="1"/>
  <c r="C30" i="52"/>
  <c r="D30" i="52" s="1"/>
  <c r="C19" i="52"/>
  <c r="D19" i="52" s="1"/>
  <c r="C8" i="52"/>
  <c r="D8" i="52" s="1"/>
  <c r="C63" i="52"/>
  <c r="D63" i="52" s="1"/>
  <c r="C52" i="52"/>
  <c r="D52" i="52" s="1"/>
  <c r="C41" i="52"/>
  <c r="D41" i="52" s="1"/>
  <c r="C29" i="52"/>
  <c r="D29" i="52" s="1"/>
  <c r="C18" i="52"/>
  <c r="D18" i="52" s="1"/>
  <c r="C7" i="52"/>
  <c r="D7" i="52" s="1"/>
  <c r="C62" i="52"/>
  <c r="D62" i="52" s="1"/>
  <c r="C51" i="52"/>
  <c r="D51" i="52" s="1"/>
  <c r="C40" i="52"/>
  <c r="D40" i="52" s="1"/>
  <c r="C27" i="52"/>
  <c r="D27" i="52" s="1"/>
  <c r="C16" i="52"/>
  <c r="D16" i="52" s="1"/>
  <c r="C5" i="52"/>
  <c r="D5" i="52" s="1"/>
  <c r="C60" i="52"/>
  <c r="D60" i="52" s="1"/>
  <c r="C49" i="52"/>
  <c r="D49" i="52" s="1"/>
  <c r="C38" i="52"/>
  <c r="D38" i="52" s="1"/>
  <c r="C82" i="52" l="1"/>
  <c r="C93" i="52"/>
  <c r="C104" i="52"/>
  <c r="C115" i="52"/>
  <c r="C126" i="52"/>
  <c r="D4" i="52"/>
  <c r="D15" i="52"/>
  <c r="D26" i="52"/>
  <c r="D37" i="52"/>
  <c r="D48" i="52"/>
  <c r="D59" i="52"/>
  <c r="C81" i="52" l="1"/>
  <c r="D3" i="52"/>
  <c r="G12" i="23" l="1"/>
  <c r="B14" i="23" l="1"/>
  <c r="G2" i="23"/>
</calcChain>
</file>

<file path=xl/comments1.xml><?xml version="1.0" encoding="utf-8"?>
<comments xmlns="http://schemas.openxmlformats.org/spreadsheetml/2006/main">
  <authors>
    <author>Rossana Maria Rodriguez Peraza</author>
  </authors>
  <commentList>
    <comment ref="B14" authorId="0">
      <text>
        <r>
          <rPr>
            <b/>
            <sz val="12"/>
            <color indexed="81"/>
            <rFont val="Tahoma"/>
            <family val="2"/>
          </rPr>
          <t>IMPORTANTE</t>
        </r>
        <r>
          <rPr>
            <sz val="12"/>
            <color indexed="81"/>
            <rFont val="Tahoma"/>
            <family val="2"/>
          </rPr>
          <t xml:space="preserve">
El artículo 7 de los Lineamientos señala una propuesta de clasificación de objetivos, así como sus riesgos relacionados en tres categorías: Operación, Información y Cumplimiento.</t>
        </r>
      </text>
    </comment>
  </commentList>
</comments>
</file>

<file path=xl/sharedStrings.xml><?xml version="1.0" encoding="utf-8"?>
<sst xmlns="http://schemas.openxmlformats.org/spreadsheetml/2006/main" count="510" uniqueCount="259">
  <si>
    <t>Evaluación de Riesgos</t>
  </si>
  <si>
    <t>Información y Comunicación</t>
  </si>
  <si>
    <t>Supervisión</t>
  </si>
  <si>
    <t>SNA</t>
  </si>
  <si>
    <t>SNF</t>
  </si>
  <si>
    <t>CPCE-F</t>
  </si>
  <si>
    <t>CONAGO</t>
  </si>
  <si>
    <t>Fecha de elaboración:</t>
  </si>
  <si>
    <t>Nombre de la Entidad Federativa:</t>
  </si>
  <si>
    <t>Fecha de la revisión de control:</t>
  </si>
  <si>
    <t>Denominación del Órgano Estatal de Control (OEC):</t>
  </si>
  <si>
    <t>Fecha del seguimiento:</t>
  </si>
  <si>
    <t>Nombre del Titular del Órgano Estatal de Control:</t>
  </si>
  <si>
    <t>Informe por Entidad Federativa:</t>
  </si>
  <si>
    <t>Clase de Riesgo</t>
  </si>
  <si>
    <t>Descripción del Riesgo</t>
  </si>
  <si>
    <t>Cuadrante</t>
  </si>
  <si>
    <t>Atención Inmediata</t>
  </si>
  <si>
    <t>Atención Periódica</t>
  </si>
  <si>
    <t>De Seguimiento</t>
  </si>
  <si>
    <t>Controlados</t>
  </si>
  <si>
    <t>Aguascalientes</t>
  </si>
  <si>
    <t>si</t>
  </si>
  <si>
    <t>Protocolo de Actuación de los Servidores Públicos en Contacto con los Particulares</t>
  </si>
  <si>
    <t>Otras actividades que desarrolla para dar cumplimiento a esta linea de acción</t>
  </si>
  <si>
    <t>Gráfica</t>
  </si>
  <si>
    <t xml:space="preserve">Si </t>
  </si>
  <si>
    <t>Impacto</t>
  </si>
  <si>
    <t>Probabilidad</t>
  </si>
  <si>
    <t>Estatal</t>
  </si>
  <si>
    <r>
      <rPr>
        <b/>
        <sz val="13"/>
        <color theme="1"/>
        <rFont val="Soberana Sans"/>
        <family val="3"/>
      </rPr>
      <t>Objetivo:</t>
    </r>
    <r>
      <rPr>
        <sz val="13"/>
        <color theme="1"/>
        <rFont val="Soberana Sans"/>
        <family val="3"/>
      </rPr>
      <t xml:space="preserve"> Conocer el avance que guarda la actualización del Registro único de Servidores Públicos que intervienen en procedimeintos de contrataciones públicas, licencias, concesiones y permisos de Recursos Federales.</t>
    </r>
  </si>
  <si>
    <t>Plan Anual de Trabajo de la Unidad de Operación Regional y Contraloría Social</t>
  </si>
  <si>
    <t>Registro único de Servidores Públicos que intervienen en procedimeintos de contrataciones públicas, licencias, concesiones y permisos.</t>
  </si>
  <si>
    <t xml:space="preserve">Se da seguimiento a la implementación de Registros Estatales de Servidores Públicos </t>
  </si>
  <si>
    <t xml:space="preserve">Se han realizado acciones de capacitación y asesoría al personal designado como enlace para la integración de los registros </t>
  </si>
  <si>
    <t>Se da seguimiento a la implementación de registros electrónicos</t>
  </si>
  <si>
    <t>Se difunde el resultado de la implementación del catálogos</t>
  </si>
  <si>
    <t xml:space="preserve">Se ha dado seguimiento para su integración y actualización del registro </t>
  </si>
  <si>
    <r>
      <rPr>
        <b/>
        <sz val="13"/>
        <color theme="1"/>
        <rFont val="Soberana Sans"/>
        <family val="3"/>
      </rPr>
      <t>Objetivo:</t>
    </r>
    <r>
      <rPr>
        <sz val="13"/>
        <color theme="1"/>
        <rFont val="Soberana Sans"/>
        <family val="3"/>
      </rPr>
      <t xml:space="preserve">  Conocer el avance que guarda el desarrollo del Protocolo de Actuación de los Servidores Públicos en Contacto con los Particulares.</t>
    </r>
  </si>
  <si>
    <t xml:space="preserve">Se han desarrollado talleres de asesoría para la elaboración de los protocolos </t>
  </si>
  <si>
    <t>Se ha impulsado la publicación de los protocolos en periódicos ofciales</t>
  </si>
  <si>
    <t>Se ha capacitado a los enlaces para la implementación del protocolo y promosión de su cumplimiento</t>
  </si>
  <si>
    <t>SUBSECRETARIA DE CONTROL Y AUDITORIA DE LA GESTION PUBLICA</t>
  </si>
  <si>
    <t>UNIDAD DE OPERACIÓN REGIONAL Y CONTRALORÍA SOCIAL</t>
  </si>
  <si>
    <t>DIRECCION GENERAL ADJUNTA DE MEJORA DE LA GESTIÓN PÚBLICA ESTATAL</t>
  </si>
  <si>
    <t>“Mejoras al Proceso de Control Interno que lleva a cabo el OEC en las
 Dependencias y Entidades que ejecutan Programas Federalizados”  
-- CÉDULA DE ACCIÓN DE MEJORA --</t>
  </si>
  <si>
    <t>Entidad Federativa:</t>
  </si>
  <si>
    <t>Ejercicio Fiscal Revisado:</t>
  </si>
  <si>
    <t>Hoja: 1 de 7</t>
  </si>
  <si>
    <t>Tipo de instancia:</t>
  </si>
  <si>
    <t>Instancia Local:</t>
  </si>
  <si>
    <t>Órgano Estatal de Control</t>
  </si>
  <si>
    <t>Componente</t>
  </si>
  <si>
    <t>Elemento de Control</t>
  </si>
  <si>
    <t>Resultado</t>
  </si>
  <si>
    <t>Recomendación</t>
  </si>
  <si>
    <t xml:space="preserve">Registro de acción a implementar </t>
  </si>
  <si>
    <t>Estado que guarda</t>
  </si>
  <si>
    <t>No.</t>
  </si>
  <si>
    <t>Descripción</t>
  </si>
  <si>
    <t xml:space="preserve">Ambiente de Control </t>
  </si>
  <si>
    <t>Compromiso</t>
  </si>
  <si>
    <t>Deficiente</t>
  </si>
  <si>
    <t>Acción a Implementar</t>
  </si>
  <si>
    <t>Fecha</t>
  </si>
  <si>
    <t xml:space="preserve">
- Difusión de la misión, visión, objetivos y metas institucionales al interior de las dependencias y entidades. 
- Pláticas de inducción  a  los servidores públicos. </t>
  </si>
  <si>
    <t>Fecha Compromiso:</t>
  </si>
  <si>
    <t>Responsable de la acción</t>
  </si>
  <si>
    <t>Puesto:</t>
  </si>
  <si>
    <t>Nombre y firma</t>
  </si>
  <si>
    <t>Responsable de la Evaluación en la instancia:</t>
  </si>
  <si>
    <t>Nombre:</t>
  </si>
  <si>
    <t>Lic. David Olvera Romero</t>
  </si>
  <si>
    <t>Firma:</t>
  </si>
  <si>
    <t>Cargo:</t>
  </si>
  <si>
    <t>Asesor de la Unidad de Operación Regional y Contraloría Social</t>
  </si>
  <si>
    <t>Número de riesgo</t>
  </si>
  <si>
    <t>I</t>
  </si>
  <si>
    <t xml:space="preserve">Deficiencia: </t>
  </si>
  <si>
    <t xml:space="preserve">
- Por la falta de conocimiento por parte del personal de las dependencias y entidades en lo referente a misión, visión, objetivos y metas institucionales.</t>
  </si>
  <si>
    <t>Causa:</t>
  </si>
  <si>
    <t>Falta de compromiso de la mayoría de los servidores públicos con la Institución en la que laboran.</t>
  </si>
  <si>
    <t>Administración y Evaluación de Riesgos</t>
  </si>
  <si>
    <t>MEMICI</t>
  </si>
  <si>
    <t>Ambiente de Control</t>
  </si>
  <si>
    <t>Actividades de Control</t>
  </si>
  <si>
    <t>Débil</t>
  </si>
  <si>
    <t>Excesos de controles</t>
  </si>
  <si>
    <t>Estado de México</t>
  </si>
  <si>
    <t>Sistema Nacional Anticorrupción</t>
  </si>
  <si>
    <t>En proceso de complementar</t>
  </si>
  <si>
    <t>En proceso de Mejora</t>
  </si>
  <si>
    <t>Desconocimiento
Falta de recursos</t>
  </si>
  <si>
    <t>|</t>
  </si>
  <si>
    <t>Director de Control y Evaluación "B-II"</t>
  </si>
  <si>
    <t>C.P. Julio Edgardo García Vélez</t>
  </si>
  <si>
    <t>Cédula de Información General del Órgano Estatal de Control</t>
  </si>
  <si>
    <t>Objetivo General de la Revisión de Control:</t>
  </si>
  <si>
    <t>Objetivos específicos:</t>
  </si>
  <si>
    <t>Privilegiar el Control Preventivo en los Órganos Estatales de Control.</t>
  </si>
  <si>
    <t>Promover la metodología de la Administración de Riesgos.</t>
  </si>
  <si>
    <t>Impulsar la elaboración, actualización y publicación del Modelo Estatal de Marco Integrado de Control Interno</t>
  </si>
  <si>
    <t>Promover la actualización y suscripción de Acuerdos de Coordinación Estado-Municipios.</t>
  </si>
  <si>
    <t>Actividades de Control Preventivo que lleva el Órgano Estatal de Control dentro de su Programa Anual de Trabajo.</t>
  </si>
  <si>
    <t>Describe la actividad de Control Preventivo</t>
  </si>
  <si>
    <t>Capacitar a los Servidores Públicos en Materia de Código de Ética.</t>
  </si>
  <si>
    <t>Acciones que planea desarrollar en  la Actividad de Control Preventivo</t>
  </si>
  <si>
    <t>Generar un Programa Anual de Capacitación (PAC) a los Servidores Públicos del OEC</t>
  </si>
  <si>
    <t>Sensibilizar a los Servidores Públicos del Órgano Estatal de Control (OEC)  para asegurar el cumplimiento del Código de Ética.</t>
  </si>
  <si>
    <t>Resultados esperados</t>
  </si>
  <si>
    <t>Contar con Servidores Públicos del OEC instruidos y habilitados en materia de Ética.</t>
  </si>
  <si>
    <t>Documentación que soporte la actividad de control</t>
  </si>
  <si>
    <t>Diagnóstico de la actividad de control</t>
  </si>
  <si>
    <t>Lista de asistencia.
Programa Anual de Capacitación.
Convocatoria.</t>
  </si>
  <si>
    <t>Suficiente</t>
  </si>
  <si>
    <t>Inexistente</t>
  </si>
  <si>
    <t>Semanas hombre dedicadas a las actividades de Control Preventivo incluidas en el Programa Anual de Trabajo (PAT)</t>
  </si>
  <si>
    <t>10 semanas hombre</t>
  </si>
  <si>
    <t>Importe asignado a las Revisiones de Control Interno.</t>
  </si>
  <si>
    <t>RECURSOS FINANCIEROS</t>
  </si>
  <si>
    <t>RECURSOS HUMANOS</t>
  </si>
  <si>
    <t>RECURSOS MATERIALES</t>
  </si>
  <si>
    <t>Importe asignado al OEC para llevar a cabo actividades en materia de control preventivo</t>
  </si>
  <si>
    <t>Servicios Personales (Honorarios) en materia de control preventivo</t>
  </si>
  <si>
    <t>Cantidad de personal por honorarios en materia de control preventivo</t>
  </si>
  <si>
    <t xml:space="preserve">Cantidad de personal de estructura en materia de control preventivo </t>
  </si>
  <si>
    <t>Materiales y Suministros utilizados en materia de control preventivo</t>
  </si>
  <si>
    <t>Servicios Generales utilizados en materia de control preventivo</t>
  </si>
  <si>
    <t>Bienes Muebles e Inmuebles utilizados en materia de control preventivo</t>
  </si>
  <si>
    <t>Sistema Nacional de Transparencia</t>
  </si>
  <si>
    <t>Sistema Nacional de Fiscalización</t>
  </si>
  <si>
    <t>PAT UORCS</t>
  </si>
  <si>
    <t>Privilegiar el control preventivo</t>
  </si>
  <si>
    <t>Normas de Control Interno (Ambiente Ético)</t>
  </si>
  <si>
    <t>Homologar normas en materia de transparencia</t>
  </si>
  <si>
    <t>Implementar Comité de Ética</t>
  </si>
  <si>
    <t>Unidad Especializada  en Ética y Prevención de Conflictos de Interés</t>
  </si>
  <si>
    <t>II</t>
  </si>
  <si>
    <t>MECANISMOS DE CONTROL QUE PROMUEVEN EL FORTALECIMIENTO DEL CONTROL INTERNO</t>
  </si>
  <si>
    <t>Secretaría de la Contraloría del Gobierno del Estado de México</t>
  </si>
  <si>
    <t>Lic. Alejandro Germán Hinojosa Velasco</t>
  </si>
  <si>
    <t>ACTIVIDADES DE CONTROL PREVENTIVO</t>
  </si>
  <si>
    <t>Responsable de dar atención a la Revisión de Control</t>
  </si>
  <si>
    <t>Responsable de la Revisión de Control</t>
  </si>
  <si>
    <t>Fortalecer el Sistema de Control Interno que aplica el  Órgano Estatal de Control en la ejecución de los Recursos Públicos, ofreciendo una seguridad razonable en el cumplimiento de los objetivos de los Programas Federalizados.</t>
  </si>
  <si>
    <t>Nombre del Enlace de Control Interno:</t>
  </si>
  <si>
    <t>Comentarios:</t>
  </si>
  <si>
    <t>Nombre del Enlace de Acuerdos de Coordinación:</t>
  </si>
  <si>
    <t>Los riesgos de este cuadrante son clasificados como relevantes y de alta prioridad. Son riesgos críticos que amenazan el logro de las metas y objetivos Institucionales y por lo tanto pueden ser significativos por su grado de impacto y alta probabilidad de ocurrencia. Éstos deben ser reducidos o eliminados con un adecuado balanceo de controles preventivos y detectivos, enfatizando los primeros.</t>
  </si>
  <si>
    <t>Los riesgos que se ubican dentro de este cuadrante son significativos, pero su grado de impacto es menor que los correspondientes al cuadrante anterior. Para asegurar que estos riesgos mantengan una probabilidad baja y sean administrados por la entidad o dependencia adecuadamente, los sistemas de control correspondientes deberán ser evaluados sobre la base de intervalos regulares de tiempo (una o dos veces al año).</t>
  </si>
  <si>
    <r>
      <rPr>
        <b/>
        <sz val="13"/>
        <color theme="1"/>
        <rFont val="Arial"/>
        <family val="2"/>
      </rPr>
      <t>Objetivo:</t>
    </r>
    <r>
      <rPr>
        <sz val="13"/>
        <color theme="1"/>
        <rFont val="Arial"/>
        <family val="2"/>
      </rPr>
      <t xml:space="preserve"> Privilegiar el Control Preventivo en los Órganos Estatales de Control.</t>
    </r>
  </si>
  <si>
    <t>Datos para la asesoría</t>
  </si>
  <si>
    <t>CÉDULA DE INFORMACIÓN GENERAL DEL ÓRGANO ESTATAL DE CONTROL</t>
  </si>
  <si>
    <t>Nombre del Titular del Órgano Estatal de Control</t>
  </si>
  <si>
    <t>Producto Interno Bruto de la Entidad (millones de pesos)</t>
  </si>
  <si>
    <t>Población total de la Entidad</t>
  </si>
  <si>
    <t>Aportación al PIB Nacional</t>
  </si>
  <si>
    <t>Ingreso per capita de la Entidad</t>
  </si>
  <si>
    <t>Presupuesto del Estado</t>
  </si>
  <si>
    <t>Presupuesto de la Contraloría</t>
  </si>
  <si>
    <t>Presupuesto de cinco al millar</t>
  </si>
  <si>
    <t>Total de personal contratado por honorarios</t>
  </si>
  <si>
    <t>Recursos Federales de transferencias y subsidios</t>
  </si>
  <si>
    <t>"Control Interno y Administración de Riesgos"</t>
  </si>
  <si>
    <t>Fecha de la revisión del control</t>
  </si>
  <si>
    <t>III</t>
  </si>
  <si>
    <t>IV</t>
  </si>
  <si>
    <t>Los riesgos de este cuadrante son menos significativos pero tienen un alto grado de impacto. Los sistemas de control que enfrentan este tipo de riesgos deben ser revisados una o dos veces al año, para asegurarse que están siendo administrados correctamente y que su importancia no ha cambiado debido a modificaciones en las condiciones internas o externas del ente público.</t>
  </si>
  <si>
    <t>Estos riesgos son al mismo tiempo poco probables y de bajo impacto. Ellos requieren de un seguimiento y control mínimo, a menos que una evaluación de riesgos posterior muestre un cambio sustancial, y éstos se trasladen hacia un cuadrante de mayor impacto y probabilidad de ocurrencia.</t>
  </si>
  <si>
    <t>SNT</t>
  </si>
  <si>
    <t>Implementado</t>
  </si>
  <si>
    <t>En proceso</t>
  </si>
  <si>
    <t>Sin atender</t>
  </si>
  <si>
    <t>no</t>
  </si>
  <si>
    <t>Total general</t>
  </si>
  <si>
    <t>Control 1</t>
  </si>
  <si>
    <t>Control 2</t>
  </si>
  <si>
    <t>Control 3</t>
  </si>
  <si>
    <t>Mejora1</t>
  </si>
  <si>
    <t>Mejora2</t>
  </si>
  <si>
    <t>Mejora3</t>
  </si>
  <si>
    <t>Mejora4</t>
  </si>
  <si>
    <t>Control 4</t>
  </si>
  <si>
    <t>Control 5</t>
  </si>
  <si>
    <t>Mejora5</t>
  </si>
  <si>
    <t>Control 6</t>
  </si>
  <si>
    <t>Mejora6</t>
  </si>
  <si>
    <t>Mejora7</t>
  </si>
  <si>
    <t>Control 7</t>
  </si>
  <si>
    <t>Control 8</t>
  </si>
  <si>
    <t>Mejora8</t>
  </si>
  <si>
    <t>Control 9</t>
  </si>
  <si>
    <t>Mejora9</t>
  </si>
  <si>
    <t>Control 10</t>
  </si>
  <si>
    <t>Mejora10</t>
  </si>
  <si>
    <t>MEJORA</t>
  </si>
  <si>
    <t>COMPONENTE</t>
  </si>
  <si>
    <t>TOTAL</t>
  </si>
  <si>
    <t>CONTROL</t>
  </si>
  <si>
    <t>MECANISMO</t>
  </si>
  <si>
    <t>TOTAL1</t>
  </si>
  <si>
    <t>TOTAL2</t>
  </si>
  <si>
    <t>Total SNT</t>
  </si>
  <si>
    <t>Total SNF</t>
  </si>
  <si>
    <t>Total SNA</t>
  </si>
  <si>
    <t>Total PAT UORCS</t>
  </si>
  <si>
    <t>Total CPCE-F</t>
  </si>
  <si>
    <t>Total CONAGO</t>
  </si>
  <si>
    <t>Total Supervisión</t>
  </si>
  <si>
    <t>Total Información y Comunicación</t>
  </si>
  <si>
    <t>Total Evaluación de Riesgos</t>
  </si>
  <si>
    <t>Total Ambiente de Control</t>
  </si>
  <si>
    <t>Total Actividades de Control</t>
  </si>
  <si>
    <t>ALINEADO</t>
  </si>
  <si>
    <t>NO ALINEADO</t>
  </si>
  <si>
    <t>Estado de Yucatán</t>
  </si>
  <si>
    <t>Secretaría de la Contraloría General del Estado de Yucatán</t>
  </si>
  <si>
    <t>C.P. Miguel Antonio Fernández Vargas</t>
  </si>
  <si>
    <t xml:space="preserve">Lic. Julio César Mendoza </t>
  </si>
  <si>
    <t>OPERACIÓN
INFORMACIÓN
CUMPLIMIENTO</t>
  </si>
  <si>
    <t>Nombre de la Dependencia o Entidad</t>
  </si>
  <si>
    <t>Nombre de la Unidad Administrativa</t>
  </si>
  <si>
    <t>(1)</t>
  </si>
  <si>
    <t>(2)</t>
  </si>
  <si>
    <t>(3)</t>
  </si>
  <si>
    <t>Fecha de elaboración</t>
  </si>
  <si>
    <t>(4)</t>
  </si>
  <si>
    <t>(6)</t>
  </si>
  <si>
    <t>(7)</t>
  </si>
  <si>
    <t>(8)</t>
  </si>
  <si>
    <t>(9)</t>
  </si>
  <si>
    <t>MAPA DE RIESGOS</t>
  </si>
  <si>
    <t>ANEXO 1</t>
  </si>
  <si>
    <t>No</t>
  </si>
  <si>
    <r>
      <t>1.</t>
    </r>
    <r>
      <rPr>
        <b/>
        <sz val="7"/>
        <color theme="1"/>
        <rFont val="Times New Roman"/>
        <family val="1"/>
      </rPr>
      <t xml:space="preserve">     </t>
    </r>
    <r>
      <rPr>
        <b/>
        <sz val="10"/>
        <color theme="1"/>
        <rFont val="Arial"/>
        <family val="2"/>
      </rPr>
      <t> </t>
    </r>
  </si>
  <si>
    <r>
      <t>2.</t>
    </r>
    <r>
      <rPr>
        <b/>
        <sz val="7"/>
        <color theme="1"/>
        <rFont val="Times New Roman"/>
        <family val="1"/>
      </rPr>
      <t xml:space="preserve">     </t>
    </r>
    <r>
      <rPr>
        <b/>
        <sz val="10"/>
        <color theme="1"/>
        <rFont val="Arial"/>
        <family val="2"/>
      </rPr>
      <t> </t>
    </r>
  </si>
  <si>
    <t>Nombre  de la unidad administrativa responsable.</t>
  </si>
  <si>
    <r>
      <t>3.</t>
    </r>
    <r>
      <rPr>
        <b/>
        <sz val="7"/>
        <color theme="1"/>
        <rFont val="Times New Roman"/>
        <family val="1"/>
      </rPr>
      <t xml:space="preserve">     </t>
    </r>
    <r>
      <rPr>
        <b/>
        <sz val="10"/>
        <color theme="1"/>
        <rFont val="Arial"/>
        <family val="2"/>
      </rPr>
      <t> </t>
    </r>
  </si>
  <si>
    <t>Titular de la unidad administrativa</t>
  </si>
  <si>
    <r>
      <t>4.</t>
    </r>
    <r>
      <rPr>
        <b/>
        <sz val="7"/>
        <color theme="1"/>
        <rFont val="Times New Roman"/>
        <family val="1"/>
      </rPr>
      <t xml:space="preserve">     </t>
    </r>
    <r>
      <rPr>
        <b/>
        <sz val="10"/>
        <color theme="1"/>
        <rFont val="Arial"/>
        <family val="2"/>
      </rPr>
      <t> </t>
    </r>
  </si>
  <si>
    <t>Fecha de elaboración del mapa de riesgos</t>
  </si>
  <si>
    <r>
      <t>5.</t>
    </r>
    <r>
      <rPr>
        <b/>
        <sz val="7"/>
        <color theme="1"/>
        <rFont val="Times New Roman"/>
        <family val="1"/>
      </rPr>
      <t xml:space="preserve">     </t>
    </r>
    <r>
      <rPr>
        <b/>
        <sz val="10"/>
        <color theme="1"/>
        <rFont val="Arial"/>
        <family val="2"/>
      </rPr>
      <t> </t>
    </r>
  </si>
  <si>
    <t>Anotar la clase de riegos.</t>
  </si>
  <si>
    <r>
      <t>6.</t>
    </r>
    <r>
      <rPr>
        <b/>
        <sz val="7"/>
        <color theme="1"/>
        <rFont val="Times New Roman"/>
        <family val="1"/>
      </rPr>
      <t xml:space="preserve">     </t>
    </r>
    <r>
      <rPr>
        <b/>
        <sz val="10"/>
        <color theme="1"/>
        <rFont val="Arial"/>
        <family val="2"/>
      </rPr>
      <t> </t>
    </r>
  </si>
  <si>
    <t>Anotar la descripción del riesgo</t>
  </si>
  <si>
    <r>
      <t>7.</t>
    </r>
    <r>
      <rPr>
        <b/>
        <sz val="7"/>
        <color theme="1"/>
        <rFont val="Times New Roman"/>
        <family val="1"/>
      </rPr>
      <t xml:space="preserve">     </t>
    </r>
    <r>
      <rPr>
        <b/>
        <sz val="10"/>
        <color theme="1"/>
        <rFont val="Arial"/>
        <family val="2"/>
      </rPr>
      <t> </t>
    </r>
  </si>
  <si>
    <t>Anotar el impacto que el riesgo puede tener sobre el proceso descrito (la calificación va del 1 al 10)</t>
  </si>
  <si>
    <r>
      <t>8.</t>
    </r>
    <r>
      <rPr>
        <b/>
        <sz val="7"/>
        <color theme="1"/>
        <rFont val="Times New Roman"/>
        <family val="1"/>
      </rPr>
      <t xml:space="preserve">     </t>
    </r>
    <r>
      <rPr>
        <b/>
        <sz val="10"/>
        <color theme="1"/>
        <rFont val="Arial"/>
        <family val="2"/>
      </rPr>
      <t> </t>
    </r>
  </si>
  <si>
    <t>Anotar la probabilidad de ocurrencia del riesgo (la calificación va del 1 al 10)</t>
  </si>
  <si>
    <r>
      <t>9.</t>
    </r>
    <r>
      <rPr>
        <b/>
        <sz val="7"/>
        <color theme="1"/>
        <rFont val="Times New Roman"/>
        <family val="1"/>
      </rPr>
      <t xml:space="preserve">     </t>
    </r>
    <r>
      <rPr>
        <b/>
        <sz val="10"/>
        <color theme="1"/>
        <rFont val="Arial"/>
        <family val="2"/>
      </rPr>
      <t> </t>
    </r>
  </si>
  <si>
    <t>Una vez anotado el impacto y la probabilidad de ocurrencia, los riesgos deberán registrarse en cualquiera de los siguientes cuadrantes:</t>
  </si>
  <si>
    <r>
      <t>I.</t>
    </r>
    <r>
      <rPr>
        <sz val="7"/>
        <color theme="1"/>
        <rFont val="Times New Roman"/>
        <family val="1"/>
      </rPr>
      <t xml:space="preserve">     </t>
    </r>
    <r>
      <rPr>
        <sz val="10"/>
        <color theme="1"/>
        <rFont val="Arial"/>
        <family val="2"/>
      </rPr>
      <t xml:space="preserve">Atención inmediata. Se registran en este apartado, los riesgos cuya probabilidad de ocurrencia sea igual o mayor que 5, y el impacto se determine igual o mayor a 5. </t>
    </r>
  </si>
  <si>
    <r>
      <t>II.</t>
    </r>
    <r>
      <rPr>
        <sz val="7"/>
        <color theme="1"/>
        <rFont val="Times New Roman"/>
        <family val="1"/>
      </rPr>
      <t xml:space="preserve">    </t>
    </r>
    <r>
      <rPr>
        <sz val="10"/>
        <color theme="1"/>
        <rFont val="Arial"/>
        <family val="2"/>
      </rPr>
      <t xml:space="preserve">Atención periódica. Se registran en este apartado, los riesgos cuya probabilidad de ocurrencia sea igual o mayor que 5, y el impacto se determine menor a 5. </t>
    </r>
  </si>
  <si>
    <r>
      <t>III.</t>
    </r>
    <r>
      <rPr>
        <sz val="7"/>
        <color theme="1"/>
        <rFont val="Times New Roman"/>
        <family val="1"/>
      </rPr>
      <t xml:space="preserve">   </t>
    </r>
    <r>
      <rPr>
        <sz val="10"/>
        <color theme="1"/>
        <rFont val="Arial"/>
        <family val="2"/>
      </rPr>
      <t xml:space="preserve">Riesgos de seguimiento. Se registran en este apartado, los riesgos cuya probabilidad de ocurrencia sea menor que 5, y el impacto se determine igual o mayor a 5. </t>
    </r>
  </si>
  <si>
    <r>
      <t>IV.</t>
    </r>
    <r>
      <rPr>
        <sz val="7"/>
        <color theme="1"/>
        <rFont val="Times New Roman"/>
        <family val="1"/>
      </rPr>
      <t xml:space="preserve">  </t>
    </r>
    <r>
      <rPr>
        <sz val="10"/>
        <color theme="1"/>
        <rFont val="Arial"/>
        <family val="2"/>
      </rPr>
      <t xml:space="preserve">Riesgos controlados. Se registran en este apartado, los riesgos cuya probabilidad de ocurrencia menor que 5, y el impacto se determine menor a 5. </t>
    </r>
  </si>
  <si>
    <r>
      <t>10.</t>
    </r>
    <r>
      <rPr>
        <b/>
        <sz val="7"/>
        <color theme="1"/>
        <rFont val="Times New Roman"/>
        <family val="1"/>
      </rPr>
      <t xml:space="preserve">  </t>
    </r>
    <r>
      <rPr>
        <b/>
        <sz val="10"/>
        <color theme="1"/>
        <rFont val="Arial"/>
        <family val="2"/>
      </rPr>
      <t> </t>
    </r>
  </si>
  <si>
    <t>Nombre y firma de quien elaboró el mapa de riesgos</t>
  </si>
  <si>
    <r>
      <t>11.</t>
    </r>
    <r>
      <rPr>
        <b/>
        <sz val="7"/>
        <color theme="1"/>
        <rFont val="Times New Roman"/>
        <family val="1"/>
      </rPr>
      <t xml:space="preserve">  </t>
    </r>
    <r>
      <rPr>
        <b/>
        <sz val="10"/>
        <color theme="1"/>
        <rFont val="Arial"/>
        <family val="2"/>
      </rPr>
      <t> </t>
    </r>
  </si>
  <si>
    <t>Nombre y forma de quien autorizó el mapa de riegos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</si>
</sst>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43" formatCode="_-* #,##0.00_-;\-* #,##0.00_-;_-* &quot;-&quot;??_-;_-@_-"/>
  </numFmts>
  <fonts count="47">
    <font>
      <sz val="11"/>
      <color theme="1"/>
      <name val="Calibri"/>
      <family val="2"/>
      <scheme val="minor"/>
    </font>
    <font>
      <b/>
      <sz val="11"/>
      <color theme="0"/>
      <name val="Calibri"/>
      <family val="2"/>
      <scheme val="minor"/>
    </font>
    <font>
      <b/>
      <sz val="11"/>
      <color theme="1"/>
      <name val="Calibri"/>
      <family val="2"/>
      <scheme val="minor"/>
    </font>
    <font>
      <b/>
      <sz val="16"/>
      <color theme="1"/>
      <name val="Soberana Titular"/>
      <family val="3"/>
    </font>
    <font>
      <sz val="13"/>
      <color theme="1"/>
      <name val="Soberana Sans"/>
      <family val="3"/>
    </font>
    <font>
      <b/>
      <sz val="13"/>
      <color theme="1"/>
      <name val="Soberana Sans"/>
      <family val="3"/>
    </font>
    <font>
      <b/>
      <sz val="12"/>
      <color theme="1"/>
      <name val="Soberana Titular"/>
      <family val="3"/>
    </font>
    <font>
      <b/>
      <sz val="12"/>
      <color theme="1"/>
      <name val="Soberana Sans"/>
      <family val="3"/>
    </font>
    <font>
      <b/>
      <sz val="11"/>
      <color theme="1"/>
      <name val="Soberana Sans"/>
      <family val="3"/>
    </font>
    <font>
      <sz val="9"/>
      <color theme="1"/>
      <name val="Calibri"/>
      <family val="2"/>
      <scheme val="minor"/>
    </font>
    <font>
      <sz val="14"/>
      <color theme="1"/>
      <name val="Soberana Sans"/>
      <family val="3"/>
    </font>
    <font>
      <b/>
      <sz val="10"/>
      <name val="Arial Narrow"/>
      <family val="2"/>
    </font>
    <font>
      <b/>
      <sz val="9"/>
      <name val="Arial"/>
      <family val="2"/>
    </font>
    <font>
      <b/>
      <sz val="11"/>
      <color theme="1"/>
      <name val="Arial"/>
      <family val="2"/>
    </font>
    <font>
      <sz val="11"/>
      <color rgb="FF000000"/>
      <name val="Arial"/>
      <family val="2"/>
    </font>
    <font>
      <sz val="11"/>
      <color theme="1"/>
      <name val="Arial"/>
      <family val="2"/>
    </font>
    <font>
      <i/>
      <sz val="11"/>
      <color theme="1"/>
      <name val="Arial"/>
      <family val="2"/>
    </font>
    <font>
      <b/>
      <sz val="11"/>
      <color theme="0"/>
      <name val="Arial"/>
      <family val="2"/>
    </font>
    <font>
      <b/>
      <sz val="10"/>
      <color theme="0"/>
      <name val="Arial"/>
      <family val="2"/>
    </font>
    <font>
      <sz val="11"/>
      <color theme="1"/>
      <name val="Calibri"/>
      <family val="2"/>
    </font>
    <font>
      <sz val="11"/>
      <color rgb="FF000000"/>
      <name val="Calibri"/>
      <family val="2"/>
      <scheme val="minor"/>
    </font>
    <font>
      <sz val="13"/>
      <name val="Soberana Sans"/>
      <family val="3"/>
    </font>
    <font>
      <b/>
      <sz val="12"/>
      <name val="Soberana Sans"/>
      <family val="3"/>
    </font>
    <font>
      <b/>
      <sz val="13"/>
      <name val="Soberana Sans"/>
      <family val="3"/>
    </font>
    <font>
      <sz val="14"/>
      <name val="Soberana Sans"/>
      <family val="3"/>
    </font>
    <font>
      <b/>
      <sz val="14"/>
      <name val="Soberana Sans"/>
      <family val="3"/>
    </font>
    <font>
      <sz val="11"/>
      <color theme="1"/>
      <name val="Calibri"/>
      <family val="2"/>
      <scheme val="minor"/>
    </font>
    <font>
      <b/>
      <sz val="16"/>
      <color theme="1"/>
      <name val="Arial"/>
      <family val="2"/>
    </font>
    <font>
      <sz val="14"/>
      <color theme="1"/>
      <name val="Arial"/>
      <family val="2"/>
    </font>
    <font>
      <sz val="13"/>
      <color theme="1"/>
      <name val="Arial"/>
      <family val="2"/>
    </font>
    <font>
      <b/>
      <sz val="13"/>
      <color theme="1"/>
      <name val="Arial"/>
      <family val="2"/>
    </font>
    <font>
      <sz val="14"/>
      <color theme="0"/>
      <name val="Arial"/>
      <family val="2"/>
    </font>
    <font>
      <sz val="13"/>
      <color theme="0"/>
      <name val="Arial"/>
      <family val="2"/>
    </font>
    <font>
      <b/>
      <sz val="14"/>
      <color theme="1"/>
      <name val="Arial"/>
      <family val="2"/>
    </font>
    <font>
      <b/>
      <sz val="12"/>
      <color theme="1"/>
      <name val="Arial"/>
      <family val="2"/>
    </font>
    <font>
      <sz val="12"/>
      <color theme="1"/>
      <name val="Arial"/>
      <family val="2"/>
    </font>
    <font>
      <b/>
      <sz val="12"/>
      <color theme="0"/>
      <name val="Arial"/>
      <family val="2"/>
    </font>
    <font>
      <b/>
      <sz val="14"/>
      <color theme="1"/>
      <name val="Soberana Titular"/>
      <family val="3"/>
    </font>
    <font>
      <sz val="9"/>
      <color theme="1"/>
      <name val="Arial"/>
      <family val="2"/>
    </font>
    <font>
      <sz val="10"/>
      <color theme="0"/>
      <name val="Arial"/>
      <family val="2"/>
    </font>
    <font>
      <sz val="10"/>
      <color theme="1"/>
      <name val="Calibri"/>
      <family val="2"/>
      <scheme val="minor"/>
    </font>
    <font>
      <sz val="10"/>
      <color theme="1"/>
      <name val="Arial"/>
      <family val="2"/>
    </font>
    <font>
      <b/>
      <sz val="12"/>
      <color indexed="81"/>
      <name val="Tahoma"/>
      <family val="2"/>
    </font>
    <font>
      <sz val="12"/>
      <color indexed="81"/>
      <name val="Tahoma"/>
      <family val="2"/>
    </font>
    <font>
      <b/>
      <sz val="10"/>
      <color theme="1"/>
      <name val="Arial"/>
      <family val="2"/>
    </font>
    <font>
      <b/>
      <sz val="7"/>
      <color theme="1"/>
      <name val="Times New Roman"/>
      <family val="1"/>
    </font>
    <font>
      <sz val="7"/>
      <color theme="1"/>
      <name val="Times New Roman"/>
      <family val="1"/>
    </font>
  </fonts>
  <fills count="19">
    <fill>
      <patternFill patternType="none"/>
    </fill>
    <fill>
      <patternFill patternType="gray125"/>
    </fill>
    <fill>
      <patternFill patternType="solid">
        <fgColor rgb="FF00B050"/>
        <bgColor indexed="64"/>
      </patternFill>
    </fill>
    <fill>
      <patternFill patternType="solid">
        <fgColor theme="0" tint="-4.9989318521683403E-2"/>
        <bgColor indexed="64"/>
      </patternFill>
    </fill>
    <fill>
      <patternFill patternType="solid">
        <fgColor rgb="FFBC0000"/>
        <bgColor indexed="64"/>
      </patternFill>
    </fill>
    <fill>
      <patternFill patternType="solid">
        <fgColor rgb="FF0066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01FF37"/>
        <bgColor indexed="64"/>
      </patternFill>
    </fill>
    <fill>
      <patternFill patternType="solid">
        <fgColor rgb="FF2DA024"/>
        <bgColor indexed="64"/>
      </patternFill>
    </fill>
    <fill>
      <patternFill patternType="solid">
        <fgColor rgb="FFB2B2B2"/>
        <bgColor indexed="64"/>
      </patternFill>
    </fill>
    <fill>
      <patternFill patternType="solid">
        <fgColor rgb="FFB6209D"/>
        <bgColor indexed="64"/>
      </patternFill>
    </fill>
    <fill>
      <patternFill patternType="solid">
        <fgColor rgb="FFFFA7A7"/>
        <bgColor indexed="64"/>
      </patternFill>
    </fill>
    <fill>
      <patternFill patternType="solid">
        <fgColor rgb="FFBFBFB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3" fontId="26" fillId="0" borderId="0" applyFont="0" applyFill="0" applyBorder="0" applyAlignment="0" applyProtection="0"/>
  </cellStyleXfs>
  <cellXfs count="397">
    <xf numFmtId="0" fontId="0" fillId="0" borderId="0" xfId="0"/>
    <xf numFmtId="0" fontId="0" fillId="0" borderId="0" xfId="0" applyAlignment="1">
      <alignment vertical="top"/>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Alignment="1">
      <alignment horizontal="center" vertical="center"/>
    </xf>
    <xf numFmtId="0" fontId="5" fillId="0" borderId="0" xfId="0" applyFont="1"/>
    <xf numFmtId="15" fontId="5" fillId="0" borderId="7" xfId="0" applyNumberFormat="1" applyFont="1" applyBorder="1" applyAlignment="1">
      <alignment vertical="center"/>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8"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Border="1" applyAlignment="1">
      <alignment vertical="top" wrapText="1"/>
    </xf>
    <xf numFmtId="0" fontId="0" fillId="0" borderId="8" xfId="0" applyBorder="1"/>
    <xf numFmtId="0" fontId="0" fillId="0" borderId="0" xfId="0" applyBorder="1"/>
    <xf numFmtId="0" fontId="9" fillId="0" borderId="7" xfId="0" applyFont="1" applyBorder="1" applyAlignment="1">
      <alignment vertical="center" wrapText="1"/>
    </xf>
    <xf numFmtId="0" fontId="9" fillId="0" borderId="0" xfId="0" applyFont="1" applyBorder="1" applyAlignment="1">
      <alignment vertical="center" wrapText="1"/>
    </xf>
    <xf numFmtId="0" fontId="8" fillId="0" borderId="2" xfId="0" applyFont="1" applyBorder="1" applyAlignment="1">
      <alignment vertical="center" wrapText="1"/>
    </xf>
    <xf numFmtId="0" fontId="1" fillId="2" borderId="1" xfId="0" applyFont="1" applyFill="1" applyBorder="1" applyAlignment="1">
      <alignment horizontal="center" vertical="center" wrapText="1"/>
    </xf>
    <xf numFmtId="0" fontId="10" fillId="0" borderId="0" xfId="0" applyFont="1"/>
    <xf numFmtId="0" fontId="12" fillId="0" borderId="0" xfId="0" applyFont="1" applyBorder="1" applyAlignment="1">
      <alignment horizontal="center" vertical="center"/>
    </xf>
    <xf numFmtId="0" fontId="13" fillId="0" borderId="10" xfId="0" applyFont="1" applyBorder="1" applyAlignment="1">
      <alignment horizontal="left" vertical="center" indent="1"/>
    </xf>
    <xf numFmtId="0" fontId="13" fillId="0" borderId="10" xfId="0" applyFont="1" applyBorder="1" applyAlignment="1">
      <alignment horizontal="left" indent="1"/>
    </xf>
    <xf numFmtId="0" fontId="13" fillId="0" borderId="12" xfId="0" applyFont="1" applyBorder="1" applyAlignment="1"/>
    <xf numFmtId="0" fontId="0" fillId="0" borderId="0" xfId="0" applyAlignment="1">
      <alignment vertical="center"/>
    </xf>
    <xf numFmtId="0" fontId="13" fillId="0" borderId="0" xfId="0" applyFont="1" applyBorder="1" applyAlignment="1">
      <alignment horizontal="center"/>
    </xf>
    <xf numFmtId="0" fontId="0" fillId="0" borderId="13" xfId="0" applyBorder="1" applyAlignment="1">
      <alignment horizontal="center" vertical="center" wrapText="1"/>
    </xf>
    <xf numFmtId="0" fontId="16" fillId="3" borderId="1" xfId="0" applyFont="1" applyFill="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horizontal="center" vertical="center" wrapText="1"/>
    </xf>
    <xf numFmtId="0" fontId="13" fillId="0" borderId="11" xfId="0" applyFont="1" applyBorder="1" applyAlignment="1"/>
    <xf numFmtId="0" fontId="17" fillId="4" borderId="1" xfId="0" applyFont="1" applyFill="1" applyBorder="1" applyAlignment="1">
      <alignment horizontal="center" vertical="center"/>
    </xf>
    <xf numFmtId="0" fontId="17" fillId="5" borderId="10" xfId="0" applyFont="1" applyFill="1" applyBorder="1" applyAlignment="1">
      <alignment horizontal="left" vertical="center" indent="1"/>
    </xf>
    <xf numFmtId="0" fontId="17" fillId="5" borderId="12" xfId="0" applyFont="1" applyFill="1" applyBorder="1" applyAlignment="1">
      <alignment vertical="center"/>
    </xf>
    <xf numFmtId="0" fontId="17" fillId="5" borderId="10" xfId="0" applyFont="1" applyFill="1" applyBorder="1" applyAlignment="1">
      <alignment horizontal="left" indent="1"/>
    </xf>
    <xf numFmtId="0" fontId="17" fillId="5" borderId="11" xfId="0" applyFont="1" applyFill="1" applyBorder="1" applyAlignment="1">
      <alignment horizontal="left"/>
    </xf>
    <xf numFmtId="0" fontId="17" fillId="5" borderId="12" xfId="0" applyFont="1" applyFill="1" applyBorder="1" applyAlignment="1"/>
    <xf numFmtId="0" fontId="17" fillId="5" borderId="1" xfId="0" applyFont="1" applyFill="1" applyBorder="1" applyAlignment="1">
      <alignment horizontal="left"/>
    </xf>
    <xf numFmtId="0" fontId="18" fillId="5" borderId="1" xfId="0" applyFont="1" applyFill="1" applyBorder="1" applyAlignment="1">
      <alignment horizontal="left" indent="1"/>
    </xf>
    <xf numFmtId="0" fontId="17" fillId="5" borderId="3" xfId="0" applyFont="1" applyFill="1" applyBorder="1" applyAlignment="1">
      <alignment horizontal="left" indent="1"/>
    </xf>
    <xf numFmtId="0" fontId="17" fillId="5" borderId="4" xfId="0" applyFont="1" applyFill="1" applyBorder="1" applyAlignment="1"/>
    <xf numFmtId="0" fontId="17" fillId="5" borderId="5" xfId="0" applyFont="1" applyFill="1" applyBorder="1" applyAlignment="1"/>
    <xf numFmtId="0" fontId="17" fillId="5" borderId="9" xfId="0" applyFont="1" applyFill="1" applyBorder="1" applyAlignment="1"/>
    <xf numFmtId="0" fontId="17" fillId="5" borderId="2" xfId="0" applyFont="1" applyFill="1" applyBorder="1" applyAlignment="1"/>
    <xf numFmtId="0" fontId="17" fillId="5" borderId="7" xfId="0" applyFont="1" applyFill="1" applyBorder="1" applyAlignment="1"/>
    <xf numFmtId="0" fontId="0" fillId="0" borderId="15" xfId="0" applyBorder="1" applyAlignment="1">
      <alignment horizontal="center" vertical="top" wrapText="1"/>
    </xf>
    <xf numFmtId="0" fontId="4" fillId="0" borderId="0" xfId="0" applyFont="1" applyBorder="1" applyAlignment="1">
      <alignment vertical="top" wrapText="1"/>
    </xf>
    <xf numFmtId="0" fontId="21" fillId="0" borderId="0" xfId="0" applyFont="1"/>
    <xf numFmtId="0" fontId="24" fillId="0" borderId="0" xfId="0" applyFont="1"/>
    <xf numFmtId="0" fontId="23" fillId="0" borderId="0" xfId="0" applyFont="1" applyAlignment="1">
      <alignment vertical="center" wrapText="1"/>
    </xf>
    <xf numFmtId="0" fontId="23" fillId="0" borderId="0" xfId="0" applyFont="1" applyBorder="1" applyAlignment="1">
      <alignment vertical="center" wrapText="1"/>
    </xf>
    <xf numFmtId="15" fontId="21" fillId="0" borderId="0" xfId="0" applyNumberFormat="1" applyFont="1" applyBorder="1" applyAlignment="1">
      <alignment vertical="center"/>
    </xf>
    <xf numFmtId="0" fontId="21" fillId="0" borderId="0" xfId="0" applyFont="1" applyBorder="1"/>
    <xf numFmtId="0" fontId="22" fillId="6" borderId="0" xfId="0" applyFont="1" applyFill="1" applyBorder="1" applyAlignment="1">
      <alignment horizontal="left" vertical="center" wrapText="1"/>
    </xf>
    <xf numFmtId="0" fontId="21" fillId="6" borderId="0" xfId="0" quotePrefix="1"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vertical="center" wrapText="1"/>
    </xf>
    <xf numFmtId="0" fontId="21" fillId="6" borderId="17" xfId="0" applyFont="1" applyFill="1" applyBorder="1" applyAlignment="1">
      <alignment horizontal="left" vertical="center" wrapText="1"/>
    </xf>
    <xf numFmtId="0" fontId="23" fillId="6" borderId="36" xfId="0" applyFont="1" applyFill="1" applyBorder="1" applyAlignment="1">
      <alignment vertical="center" wrapText="1"/>
    </xf>
    <xf numFmtId="0" fontId="23" fillId="6" borderId="35" xfId="0" applyFont="1" applyFill="1" applyBorder="1" applyAlignment="1">
      <alignment horizontal="left" vertical="center" wrapText="1"/>
    </xf>
    <xf numFmtId="0" fontId="23" fillId="6" borderId="37" xfId="0" applyFont="1" applyFill="1" applyBorder="1" applyAlignment="1">
      <alignment vertical="center" wrapText="1"/>
    </xf>
    <xf numFmtId="0" fontId="7" fillId="0" borderId="21" xfId="0" applyFont="1" applyBorder="1" applyAlignment="1">
      <alignment horizontal="left" vertical="center"/>
    </xf>
    <xf numFmtId="0" fontId="7" fillId="0" borderId="11" xfId="0"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wrapText="1"/>
    </xf>
    <xf numFmtId="0" fontId="7" fillId="0" borderId="26" xfId="0" applyFont="1" applyBorder="1" applyAlignment="1">
      <alignment horizontal="left" vertical="center"/>
    </xf>
    <xf numFmtId="0" fontId="7" fillId="0" borderId="10" xfId="0" applyFont="1" applyBorder="1" applyAlignment="1">
      <alignment horizontal="left" vertical="center" wrapText="1"/>
    </xf>
    <xf numFmtId="0" fontId="3" fillId="0" borderId="0" xfId="0" applyFont="1" applyAlignment="1">
      <alignment horizontal="center" vertical="center"/>
    </xf>
    <xf numFmtId="0" fontId="5" fillId="0" borderId="0" xfId="0" applyFont="1" applyBorder="1" applyAlignment="1">
      <alignment horizontal="center" vertical="center" wrapText="1"/>
    </xf>
    <xf numFmtId="0" fontId="28" fillId="0" borderId="0" xfId="0" applyFont="1"/>
    <xf numFmtId="0" fontId="27" fillId="0" borderId="0" xfId="0" applyFont="1" applyAlignment="1">
      <alignment vertical="center"/>
    </xf>
    <xf numFmtId="0" fontId="27" fillId="0" borderId="0" xfId="0" applyFont="1" applyAlignment="1">
      <alignment horizontal="center" vertical="center"/>
    </xf>
    <xf numFmtId="0" fontId="29" fillId="0" borderId="0" xfId="0" applyFont="1" applyBorder="1" applyAlignment="1">
      <alignment horizontal="left" vertical="center" wrapText="1"/>
    </xf>
    <xf numFmtId="0" fontId="32" fillId="4" borderId="13"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28" fillId="0" borderId="0" xfId="0" applyFont="1" applyAlignment="1">
      <alignment vertical="center"/>
    </xf>
    <xf numFmtId="0" fontId="34" fillId="0" borderId="0" xfId="0" applyFont="1" applyAlignment="1">
      <alignment horizontal="center" vertical="center"/>
    </xf>
    <xf numFmtId="0" fontId="3" fillId="0" borderId="0" xfId="0" applyFont="1" applyAlignment="1">
      <alignment horizontal="center" vertical="center"/>
    </xf>
    <xf numFmtId="0" fontId="27" fillId="0" borderId="0" xfId="0" applyFont="1" applyAlignment="1">
      <alignment horizontal="center" vertical="center"/>
    </xf>
    <xf numFmtId="0" fontId="5" fillId="0" borderId="0" xfId="0" applyFont="1" applyBorder="1" applyAlignment="1">
      <alignment horizontal="center" vertical="center" wrapText="1"/>
    </xf>
    <xf numFmtId="0" fontId="35" fillId="0" borderId="5" xfId="0" applyFont="1" applyBorder="1"/>
    <xf numFmtId="0" fontId="35" fillId="0" borderId="4" xfId="0" applyFont="1" applyBorder="1"/>
    <xf numFmtId="0" fontId="34" fillId="0" borderId="3" xfId="0" applyFont="1" applyBorder="1"/>
    <xf numFmtId="0" fontId="35" fillId="0" borderId="8" xfId="0" applyFont="1" applyBorder="1"/>
    <xf numFmtId="0" fontId="35" fillId="0" borderId="0" xfId="0" applyFont="1" applyBorder="1"/>
    <xf numFmtId="0" fontId="34" fillId="0" borderId="6" xfId="0" applyFont="1" applyBorder="1"/>
    <xf numFmtId="0" fontId="7" fillId="0" borderId="0" xfId="0" applyFont="1" applyBorder="1" applyAlignment="1">
      <alignment vertical="center" wrapText="1"/>
    </xf>
    <xf numFmtId="0" fontId="0" fillId="0" borderId="0" xfId="0" applyAlignment="1">
      <alignment wrapText="1"/>
    </xf>
    <xf numFmtId="15" fontId="4" fillId="0" borderId="0" xfId="0" applyNumberFormat="1"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7" fillId="0" borderId="0" xfId="0" applyFont="1" applyAlignment="1">
      <alignment vertical="center"/>
    </xf>
    <xf numFmtId="0" fontId="15" fillId="0" borderId="0" xfId="0" applyFont="1"/>
    <xf numFmtId="0" fontId="33" fillId="0" borderId="0" xfId="0" applyFont="1" applyAlignment="1">
      <alignment horizontal="center" vertical="center"/>
    </xf>
    <xf numFmtId="0" fontId="3" fillId="0" borderId="0" xfId="0" applyFont="1" applyAlignment="1">
      <alignment horizontal="center" vertical="center"/>
    </xf>
    <xf numFmtId="0" fontId="15" fillId="0" borderId="0" xfId="0" applyFont="1" applyAlignment="1">
      <alignment horizontal="left"/>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0" fontId="29" fillId="0" borderId="1" xfId="0" applyFont="1" applyBorder="1" applyAlignment="1">
      <alignment horizontal="center" vertical="center"/>
    </xf>
    <xf numFmtId="0" fontId="29" fillId="0" borderId="1" xfId="0" applyNumberFormat="1" applyFont="1" applyBorder="1" applyAlignment="1">
      <alignment horizontal="center" vertical="center"/>
    </xf>
    <xf numFmtId="0" fontId="15" fillId="0" borderId="0"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15" fillId="0" borderId="0" xfId="0" applyNumberFormat="1" applyFont="1" applyBorder="1" applyAlignment="1">
      <alignment horizontal="center" vertical="center"/>
    </xf>
    <xf numFmtId="0" fontId="13" fillId="0" borderId="0" xfId="0" applyFont="1" applyBorder="1" applyAlignment="1">
      <alignment horizontal="center" vertical="center"/>
    </xf>
    <xf numFmtId="0" fontId="30" fillId="0" borderId="0" xfId="0" applyFont="1"/>
    <xf numFmtId="0" fontId="34" fillId="0" borderId="45" xfId="0" applyFont="1" applyBorder="1" applyAlignment="1">
      <alignment horizontal="left" vertical="center" indent="1"/>
    </xf>
    <xf numFmtId="0" fontId="34" fillId="0" borderId="47" xfId="0" applyFont="1" applyBorder="1" applyAlignment="1">
      <alignment horizontal="left" vertical="center"/>
    </xf>
    <xf numFmtId="0" fontId="34" fillId="0" borderId="46" xfId="0" applyFont="1" applyBorder="1" applyAlignment="1">
      <alignment horizontal="left" vertical="center"/>
    </xf>
    <xf numFmtId="0" fontId="29" fillId="0" borderId="1" xfId="0" applyFont="1" applyBorder="1" applyAlignment="1">
      <alignment horizontal="center" vertical="center"/>
    </xf>
    <xf numFmtId="0" fontId="35" fillId="7" borderId="36" xfId="0" applyFont="1" applyFill="1" applyBorder="1" applyAlignment="1">
      <alignment horizontal="center" vertical="center"/>
    </xf>
    <xf numFmtId="0" fontId="35" fillId="7" borderId="37" xfId="0" applyFont="1" applyFill="1" applyBorder="1" applyAlignment="1">
      <alignment horizontal="center" vertical="center"/>
    </xf>
    <xf numFmtId="0" fontId="35" fillId="7" borderId="48" xfId="0" applyFont="1" applyFill="1" applyBorder="1" applyAlignment="1">
      <alignment horizontal="center" vertical="center"/>
    </xf>
    <xf numFmtId="0" fontId="5" fillId="0" borderId="0" xfId="0" applyFont="1" applyBorder="1" applyAlignment="1">
      <alignment horizontal="center" vertical="center" wrapText="1"/>
    </xf>
    <xf numFmtId="0" fontId="32" fillId="5" borderId="51" xfId="0" applyFont="1" applyFill="1" applyBorder="1" applyAlignment="1">
      <alignment horizontal="center" vertical="center" wrapText="1"/>
    </xf>
    <xf numFmtId="0" fontId="29" fillId="0" borderId="36" xfId="0" applyFont="1" applyBorder="1" applyAlignment="1">
      <alignment horizontal="center" vertical="center"/>
    </xf>
    <xf numFmtId="0" fontId="29" fillId="0" borderId="51" xfId="0" applyFont="1" applyBorder="1" applyAlignment="1">
      <alignment horizontal="center" vertical="center"/>
    </xf>
    <xf numFmtId="0" fontId="29" fillId="0" borderId="37" xfId="0" applyFont="1" applyBorder="1" applyAlignment="1">
      <alignment horizontal="center" vertical="center"/>
    </xf>
    <xf numFmtId="0" fontId="29" fillId="0" borderId="52" xfId="0" applyNumberFormat="1" applyFont="1" applyBorder="1" applyAlignment="1">
      <alignment horizontal="center" vertical="center"/>
    </xf>
    <xf numFmtId="0" fontId="29" fillId="0" borderId="54" xfId="0" applyFont="1" applyBorder="1" applyAlignment="1">
      <alignment horizontal="center" vertical="center"/>
    </xf>
    <xf numFmtId="0" fontId="0" fillId="0" borderId="1" xfId="0" applyBorder="1"/>
    <xf numFmtId="0" fontId="39" fillId="4" borderId="1" xfId="0" applyFont="1" applyFill="1" applyBorder="1" applyAlignment="1">
      <alignment horizontal="center" vertical="center" wrapText="1"/>
    </xf>
    <xf numFmtId="0" fontId="40" fillId="0" borderId="0" xfId="0" applyFont="1" applyAlignment="1">
      <alignment horizontal="left"/>
    </xf>
    <xf numFmtId="0" fontId="0" fillId="9" borderId="1" xfId="0" applyFill="1" applyBorder="1"/>
    <xf numFmtId="0" fontId="0" fillId="10" borderId="1" xfId="0" applyFill="1" applyBorder="1"/>
    <xf numFmtId="0" fontId="0" fillId="12" borderId="1" xfId="0" applyFill="1" applyBorder="1"/>
    <xf numFmtId="0" fontId="0" fillId="13" borderId="1" xfId="0" applyFill="1" applyBorder="1"/>
    <xf numFmtId="0" fontId="0" fillId="14" borderId="1" xfId="0" applyFill="1" applyBorder="1"/>
    <xf numFmtId="0" fontId="0" fillId="15" borderId="1" xfId="0" applyFill="1" applyBorder="1"/>
    <xf numFmtId="0" fontId="0" fillId="4" borderId="1" xfId="0" applyFill="1" applyBorder="1"/>
    <xf numFmtId="0" fontId="0" fillId="17" borderId="1" xfId="0" applyFill="1" applyBorder="1"/>
    <xf numFmtId="0" fontId="0" fillId="16" borderId="1" xfId="0" applyFill="1" applyBorder="1"/>
    <xf numFmtId="0" fontId="0" fillId="11" borderId="1" xfId="0" applyFill="1" applyBorder="1"/>
    <xf numFmtId="0" fontId="0" fillId="0" borderId="1" xfId="0" applyBorder="1" applyAlignment="1">
      <alignment horizontal="center"/>
    </xf>
    <xf numFmtId="0" fontId="40" fillId="0" borderId="1" xfId="0" applyFont="1" applyBorder="1" applyAlignment="1">
      <alignment horizontal="center"/>
    </xf>
    <xf numFmtId="0" fontId="18" fillId="4" borderId="1" xfId="0" applyFont="1" applyFill="1" applyBorder="1" applyAlignment="1">
      <alignment horizontal="center" vertical="center" wrapText="1"/>
    </xf>
    <xf numFmtId="0" fontId="2" fillId="9" borderId="1" xfId="0" applyFont="1" applyFill="1" applyBorder="1"/>
    <xf numFmtId="0" fontId="35" fillId="0" borderId="3" xfId="0" applyFont="1" applyBorder="1" applyAlignment="1">
      <alignment horizontal="left" vertical="top"/>
    </xf>
    <xf numFmtId="0" fontId="35" fillId="0" borderId="5" xfId="0" applyFont="1" applyBorder="1" applyAlignment="1">
      <alignment horizontal="left" vertical="top"/>
    </xf>
    <xf numFmtId="0" fontId="35" fillId="0" borderId="6" xfId="0" applyFont="1" applyBorder="1" applyAlignment="1">
      <alignment horizontal="left" vertical="top"/>
    </xf>
    <xf numFmtId="0" fontId="35" fillId="0" borderId="8" xfId="0" applyFont="1" applyBorder="1" applyAlignment="1">
      <alignment horizontal="left" vertical="top"/>
    </xf>
    <xf numFmtId="0" fontId="35" fillId="0" borderId="9" xfId="0" applyFont="1" applyBorder="1" applyAlignment="1">
      <alignment horizontal="left" vertical="top"/>
    </xf>
    <xf numFmtId="0" fontId="35" fillId="0" borderId="7" xfId="0" applyFont="1" applyBorder="1" applyAlignment="1">
      <alignment horizontal="left" vertical="top"/>
    </xf>
    <xf numFmtId="0" fontId="35" fillId="0" borderId="4" xfId="0" applyFont="1" applyBorder="1" applyAlignment="1">
      <alignment horizontal="left" vertical="top"/>
    </xf>
    <xf numFmtId="0" fontId="35" fillId="0" borderId="0" xfId="0" applyFont="1" applyBorder="1" applyAlignment="1">
      <alignment horizontal="left" vertical="top"/>
    </xf>
    <xf numFmtId="0" fontId="35" fillId="0" borderId="2" xfId="0" applyFont="1" applyBorder="1" applyAlignment="1">
      <alignment horizontal="left" vertical="top"/>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7" xfId="0" applyFont="1" applyBorder="1" applyAlignment="1">
      <alignment horizontal="center" vertical="center"/>
    </xf>
    <xf numFmtId="0" fontId="35" fillId="0" borderId="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6" xfId="0" applyFont="1" applyBorder="1" applyAlignment="1">
      <alignment horizontal="center" vertical="center"/>
    </xf>
    <xf numFmtId="0" fontId="35" fillId="0" borderId="0" xfId="0" applyFont="1" applyBorder="1" applyAlignment="1">
      <alignment horizontal="center" vertical="center"/>
    </xf>
    <xf numFmtId="0" fontId="35" fillId="0" borderId="8" xfId="0" applyFont="1" applyBorder="1" applyAlignment="1">
      <alignment horizontal="center" vertical="center"/>
    </xf>
    <xf numFmtId="0" fontId="35" fillId="7" borderId="11" xfId="0" applyFont="1" applyFill="1" applyBorder="1" applyAlignment="1">
      <alignment horizontal="left" vertical="center" wrapText="1"/>
    </xf>
    <xf numFmtId="0" fontId="35" fillId="7" borderId="30" xfId="0" applyFont="1" applyFill="1" applyBorder="1" applyAlignment="1">
      <alignment horizontal="left" vertical="center" wrapText="1"/>
    </xf>
    <xf numFmtId="0" fontId="35" fillId="7" borderId="24" xfId="0" applyFont="1" applyFill="1" applyBorder="1" applyAlignment="1">
      <alignment horizontal="left" vertical="center" wrapText="1"/>
    </xf>
    <xf numFmtId="0" fontId="35" fillId="7" borderId="31" xfId="0" applyFont="1" applyFill="1" applyBorder="1" applyAlignment="1">
      <alignment horizontal="left"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10" fontId="35" fillId="7" borderId="21" xfId="0" applyNumberFormat="1"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30" xfId="0" applyFont="1" applyFill="1" applyBorder="1" applyAlignment="1">
      <alignment horizontal="center" vertical="center" wrapText="1"/>
    </xf>
    <xf numFmtId="0" fontId="35" fillId="7" borderId="21" xfId="0" quotePrefix="1" applyFont="1" applyFill="1" applyBorder="1" applyAlignment="1">
      <alignment horizontal="center" vertical="center" wrapText="1"/>
    </xf>
    <xf numFmtId="8" fontId="35" fillId="7" borderId="21" xfId="0" applyNumberFormat="1" applyFont="1" applyFill="1" applyBorder="1" applyAlignment="1">
      <alignment horizontal="center" vertical="center" wrapText="1"/>
    </xf>
    <xf numFmtId="0" fontId="35" fillId="7" borderId="23"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36" fillId="8" borderId="39" xfId="0" applyFont="1" applyFill="1" applyBorder="1" applyAlignment="1">
      <alignment horizontal="center" vertical="center"/>
    </xf>
    <xf numFmtId="0" fontId="36" fillId="8" borderId="41" xfId="0" applyFont="1" applyFill="1" applyBorder="1" applyAlignment="1">
      <alignment horizontal="center" vertical="center"/>
    </xf>
    <xf numFmtId="0" fontId="36" fillId="8" borderId="42" xfId="0" applyFont="1" applyFill="1" applyBorder="1" applyAlignment="1">
      <alignment horizontal="center" vertical="center"/>
    </xf>
    <xf numFmtId="0" fontId="35" fillId="7" borderId="2" xfId="0" applyFont="1" applyFill="1" applyBorder="1" applyAlignment="1">
      <alignment horizontal="left" vertical="center" wrapText="1"/>
    </xf>
    <xf numFmtId="0" fontId="34" fillId="0" borderId="43" xfId="0" applyFont="1" applyBorder="1" applyAlignment="1">
      <alignment horizontal="left" vertical="center" indent="1"/>
    </xf>
    <xf numFmtId="0" fontId="34" fillId="0" borderId="28" xfId="0" applyFont="1" applyBorder="1" applyAlignment="1">
      <alignment horizontal="left" vertical="center" indent="1"/>
    </xf>
    <xf numFmtId="0" fontId="34" fillId="0" borderId="40" xfId="0" applyFont="1" applyBorder="1" applyAlignment="1">
      <alignment horizontal="left" vertical="center" indent="1"/>
    </xf>
    <xf numFmtId="0" fontId="33" fillId="0" borderId="0" xfId="0" applyFont="1" applyAlignment="1">
      <alignment horizontal="center" vertical="center"/>
    </xf>
    <xf numFmtId="0" fontId="37" fillId="0" borderId="0" xfId="0" applyFont="1" applyAlignment="1">
      <alignment horizontal="center" vertical="center"/>
    </xf>
    <xf numFmtId="0" fontId="35" fillId="0" borderId="43" xfId="0" applyFont="1" applyBorder="1" applyAlignment="1">
      <alignment horizontal="left" vertical="center" wrapText="1" indent="1"/>
    </xf>
    <xf numFmtId="0" fontId="35" fillId="0" borderId="28" xfId="0" applyFont="1" applyBorder="1" applyAlignment="1">
      <alignment horizontal="left" vertical="center" wrapText="1" indent="1"/>
    </xf>
    <xf numFmtId="0" fontId="35" fillId="0" borderId="40" xfId="0" applyFont="1" applyBorder="1" applyAlignment="1">
      <alignment horizontal="left" vertical="center" wrapText="1" indent="1"/>
    </xf>
    <xf numFmtId="0" fontId="35" fillId="0" borderId="39" xfId="0" applyFont="1" applyBorder="1" applyAlignment="1">
      <alignment horizontal="left" vertical="center" wrapText="1" indent="1"/>
    </xf>
    <xf numFmtId="0" fontId="35" fillId="0" borderId="41" xfId="0" applyFont="1" applyBorder="1" applyAlignment="1">
      <alignment horizontal="left" vertical="center" wrapText="1" indent="1"/>
    </xf>
    <xf numFmtId="0" fontId="35" fillId="0" borderId="42" xfId="0" applyFont="1" applyBorder="1" applyAlignment="1">
      <alignment horizontal="left" vertical="center" wrapText="1" indent="1"/>
    </xf>
    <xf numFmtId="0" fontId="34" fillId="0" borderId="39" xfId="0" applyFont="1" applyBorder="1" applyAlignment="1">
      <alignment horizontal="left" vertical="center" indent="1"/>
    </xf>
    <xf numFmtId="0" fontId="34" fillId="0" borderId="41" xfId="0" applyFont="1" applyBorder="1" applyAlignment="1">
      <alignment horizontal="left" vertical="center" indent="1"/>
    </xf>
    <xf numFmtId="0" fontId="34" fillId="0" borderId="42" xfId="0" applyFont="1" applyBorder="1" applyAlignment="1">
      <alignment horizontal="left" vertical="center" indent="1"/>
    </xf>
    <xf numFmtId="14" fontId="34" fillId="0" borderId="39" xfId="0" applyNumberFormat="1" applyFont="1" applyBorder="1" applyAlignment="1">
      <alignment horizontal="center" vertical="center" wrapText="1"/>
    </xf>
    <xf numFmtId="14" fontId="34" fillId="0" borderId="41" xfId="0" applyNumberFormat="1" applyFont="1" applyBorder="1" applyAlignment="1">
      <alignment horizontal="center" vertical="center" wrapText="1"/>
    </xf>
    <xf numFmtId="14" fontId="34" fillId="0" borderId="42" xfId="0" applyNumberFormat="1" applyFont="1" applyBorder="1" applyAlignment="1">
      <alignment horizontal="center" vertical="center" wrapText="1"/>
    </xf>
    <xf numFmtId="6" fontId="35" fillId="7" borderId="16" xfId="0" applyNumberFormat="1" applyFont="1" applyFill="1" applyBorder="1" applyAlignment="1">
      <alignment horizontal="center" vertical="center" wrapText="1"/>
    </xf>
    <xf numFmtId="0" fontId="35" fillId="7" borderId="17" xfId="0" applyFont="1" applyFill="1" applyBorder="1" applyAlignment="1">
      <alignment horizontal="center" vertical="center" wrapText="1"/>
    </xf>
    <xf numFmtId="0" fontId="35" fillId="7" borderId="20" xfId="0" applyFont="1" applyFill="1" applyBorder="1" applyAlignment="1">
      <alignment horizontal="center" vertical="center" wrapText="1"/>
    </xf>
    <xf numFmtId="3" fontId="35" fillId="7" borderId="21"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23" fillId="6" borderId="32" xfId="0" applyFont="1" applyFill="1" applyBorder="1" applyAlignment="1">
      <alignment horizontal="left" vertical="center" wrapText="1"/>
    </xf>
    <xf numFmtId="0" fontId="23" fillId="6" borderId="33" xfId="0" applyFont="1" applyFill="1" applyBorder="1" applyAlignment="1">
      <alignment horizontal="left" vertical="center" wrapText="1"/>
    </xf>
    <xf numFmtId="0" fontId="23" fillId="6" borderId="34" xfId="0" applyFont="1" applyFill="1" applyBorder="1" applyAlignment="1">
      <alignment horizontal="left" vertical="center" wrapText="1"/>
    </xf>
    <xf numFmtId="0" fontId="23" fillId="0" borderId="28" xfId="0" applyFont="1" applyBorder="1" applyAlignment="1">
      <alignment horizontal="center" vertical="center"/>
    </xf>
    <xf numFmtId="15" fontId="21" fillId="6" borderId="17" xfId="0" applyNumberFormat="1" applyFont="1" applyFill="1" applyBorder="1" applyAlignment="1">
      <alignment horizontal="center" vertical="center"/>
    </xf>
    <xf numFmtId="15" fontId="21" fillId="6" borderId="20" xfId="0" applyNumberFormat="1" applyFont="1" applyFill="1" applyBorder="1" applyAlignment="1">
      <alignment horizontal="center" vertical="center"/>
    </xf>
    <xf numFmtId="0" fontId="21" fillId="6" borderId="9" xfId="0" applyFont="1" applyFill="1" applyBorder="1" applyAlignment="1">
      <alignment horizontal="left" vertical="center"/>
    </xf>
    <xf numFmtId="0" fontId="21" fillId="6" borderId="2" xfId="0" applyFont="1" applyFill="1" applyBorder="1" applyAlignment="1">
      <alignment horizontal="left" vertical="center"/>
    </xf>
    <xf numFmtId="0" fontId="21" fillId="6" borderId="29" xfId="0" applyFont="1" applyFill="1" applyBorder="1" applyAlignment="1">
      <alignment horizontal="left" vertical="center"/>
    </xf>
    <xf numFmtId="0" fontId="21" fillId="6" borderId="24" xfId="0" quotePrefix="1" applyFont="1" applyFill="1" applyBorder="1" applyAlignment="1">
      <alignment horizontal="left" vertical="center" wrapText="1"/>
    </xf>
    <xf numFmtId="0" fontId="21" fillId="6" borderId="31" xfId="0" quotePrefix="1" applyFont="1" applyFill="1" applyBorder="1" applyAlignment="1">
      <alignment horizontal="left" vertical="center" wrapText="1"/>
    </xf>
    <xf numFmtId="0" fontId="21" fillId="6" borderId="10"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30" xfId="0" applyFont="1" applyFill="1" applyBorder="1" applyAlignment="1">
      <alignment horizontal="left" vertical="center" wrapText="1"/>
    </xf>
    <xf numFmtId="0" fontId="21" fillId="6" borderId="11" xfId="0" quotePrefix="1" applyFont="1" applyFill="1" applyBorder="1" applyAlignment="1">
      <alignment horizontal="left" vertical="center" wrapText="1"/>
    </xf>
    <xf numFmtId="0" fontId="21" fillId="6" borderId="30" xfId="0" quotePrefix="1" applyFont="1" applyFill="1" applyBorder="1" applyAlignment="1">
      <alignment horizontal="left" vertical="center" wrapText="1"/>
    </xf>
    <xf numFmtId="0" fontId="21" fillId="6" borderId="26" xfId="0" applyFont="1" applyFill="1" applyBorder="1" applyAlignment="1">
      <alignment horizontal="left" vertical="center" wrapText="1"/>
    </xf>
    <xf numFmtId="0" fontId="21" fillId="6" borderId="24" xfId="0" applyFont="1" applyFill="1" applyBorder="1" applyAlignment="1">
      <alignment horizontal="left" vertical="center" wrapText="1"/>
    </xf>
    <xf numFmtId="0" fontId="21" fillId="6" borderId="31"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31" fillId="5" borderId="2" xfId="0" applyFont="1" applyFill="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34" fillId="0" borderId="0" xfId="0" applyFont="1" applyAlignment="1">
      <alignment horizontal="center" vertical="center"/>
    </xf>
    <xf numFmtId="43" fontId="29" fillId="0" borderId="13" xfId="1" applyFont="1" applyBorder="1" applyAlignment="1">
      <alignment horizontal="center" vertical="center" wrapText="1"/>
    </xf>
    <xf numFmtId="43" fontId="29" fillId="0" borderId="15" xfId="1" applyFont="1" applyBorder="1" applyAlignment="1">
      <alignment horizontal="center" vertical="center" wrapText="1"/>
    </xf>
    <xf numFmtId="0" fontId="34" fillId="0" borderId="0" xfId="0" applyFont="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7" fillId="0" borderId="0" xfId="0" applyFont="1" applyAlignment="1">
      <alignment horizontal="center" vertical="center"/>
    </xf>
    <xf numFmtId="0" fontId="29" fillId="0" borderId="0" xfId="0" applyFont="1" applyBorder="1" applyAlignment="1">
      <alignment horizontal="left"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3" fillId="0" borderId="11" xfId="0" applyFont="1" applyBorder="1" applyAlignment="1">
      <alignment horizontal="left" vertical="center"/>
    </xf>
    <xf numFmtId="0" fontId="13" fillId="0" borderId="13" xfId="0" applyFont="1" applyBorder="1" applyAlignment="1">
      <alignment horizontal="left" vertical="top"/>
    </xf>
    <xf numFmtId="0" fontId="13" fillId="0" borderId="15" xfId="0" applyFont="1" applyBorder="1" applyAlignment="1">
      <alignment horizontal="left" vertical="top"/>
    </xf>
    <xf numFmtId="0" fontId="29" fillId="0" borderId="1" xfId="0" applyFont="1" applyBorder="1" applyAlignment="1">
      <alignment horizontal="left" wrapText="1"/>
    </xf>
    <xf numFmtId="0" fontId="30" fillId="0" borderId="10" xfId="0" applyFont="1" applyBorder="1" applyAlignment="1">
      <alignment horizontal="center" vertical="center"/>
    </xf>
    <xf numFmtId="0" fontId="30" fillId="0" borderId="12" xfId="0" applyFont="1" applyBorder="1" applyAlignment="1">
      <alignment horizontal="center" vertical="center"/>
    </xf>
    <xf numFmtId="0" fontId="30" fillId="0" borderId="26" xfId="0" applyFont="1" applyBorder="1" applyAlignment="1">
      <alignment horizontal="center" vertical="center"/>
    </xf>
    <xf numFmtId="0" fontId="30" fillId="0" borderId="53"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5" fillId="0" borderId="0" xfId="0" applyFont="1" applyBorder="1" applyAlignment="1">
      <alignment horizontal="left" vertical="top" wrapText="1" indent="1"/>
    </xf>
    <xf numFmtId="0" fontId="35" fillId="0" borderId="39" xfId="0" applyFont="1" applyBorder="1" applyAlignment="1">
      <alignment horizontal="left" vertical="top" wrapText="1" indent="1"/>
    </xf>
    <xf numFmtId="0" fontId="35" fillId="0" borderId="41" xfId="0" applyFont="1" applyBorder="1" applyAlignment="1">
      <alignment horizontal="left" vertical="top" wrapText="1" indent="1"/>
    </xf>
    <xf numFmtId="0" fontId="35" fillId="0" borderId="42" xfId="0" applyFont="1" applyBorder="1" applyAlignment="1">
      <alignment horizontal="left" vertical="top" wrapText="1" indent="1"/>
    </xf>
    <xf numFmtId="0" fontId="34" fillId="0" borderId="38" xfId="0" applyFont="1" applyBorder="1" applyAlignment="1">
      <alignment horizontal="left" vertical="center" indent="1"/>
    </xf>
    <xf numFmtId="0" fontId="34" fillId="0" borderId="0" xfId="0" applyFont="1" applyBorder="1" applyAlignment="1">
      <alignment horizontal="left" vertical="center" indent="1"/>
    </xf>
    <xf numFmtId="0" fontId="34" fillId="0" borderId="44" xfId="0" applyFont="1" applyBorder="1" applyAlignment="1">
      <alignment horizontal="left" vertical="center" indent="1"/>
    </xf>
    <xf numFmtId="0" fontId="35" fillId="0" borderId="0" xfId="0" applyFont="1" applyBorder="1" applyAlignment="1">
      <alignment horizontal="left" vertical="top" wrapText="1"/>
    </xf>
    <xf numFmtId="0" fontId="32" fillId="5" borderId="49"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36" xfId="0" applyFont="1" applyFill="1" applyBorder="1" applyAlignment="1">
      <alignment horizontal="center" vertical="center" wrapText="1"/>
    </xf>
    <xf numFmtId="0" fontId="29" fillId="0" borderId="1" xfId="0" applyFont="1" applyBorder="1" applyAlignment="1">
      <alignment horizontal="center" vertical="center"/>
    </xf>
    <xf numFmtId="0" fontId="32" fillId="5" borderId="10"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32" fillId="5" borderId="50" xfId="0" applyFont="1" applyFill="1" applyBorder="1" applyAlignment="1">
      <alignment horizontal="center" vertical="center" wrapText="1"/>
    </xf>
    <xf numFmtId="0" fontId="29" fillId="0" borderId="52" xfId="0" applyFont="1" applyBorder="1" applyAlignment="1">
      <alignment horizontal="center" vertical="center"/>
    </xf>
    <xf numFmtId="0" fontId="29" fillId="0" borderId="10" xfId="0" applyFont="1" applyBorder="1" applyAlignment="1">
      <alignment horizontal="center" vertical="center" wrapText="1"/>
    </xf>
    <xf numFmtId="0" fontId="34" fillId="0" borderId="43" xfId="0" applyFont="1" applyBorder="1" applyAlignment="1">
      <alignment horizontal="center" vertical="center"/>
    </xf>
    <xf numFmtId="0" fontId="34" fillId="0" borderId="28" xfId="0" applyFont="1" applyBorder="1" applyAlignment="1">
      <alignment horizontal="center" vertical="center"/>
    </xf>
    <xf numFmtId="0" fontId="34" fillId="0" borderId="40" xfId="0" applyFont="1" applyBorder="1" applyAlignment="1">
      <alignment horizontal="center" vertical="center"/>
    </xf>
    <xf numFmtId="0" fontId="17" fillId="4" borderId="13"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7"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3" fillId="0" borderId="11" xfId="0" applyFont="1" applyBorder="1" applyAlignment="1">
      <alignment horizontal="center"/>
    </xf>
    <xf numFmtId="0" fontId="0" fillId="0" borderId="14" xfId="0" applyBorder="1" applyAlignment="1">
      <alignment horizontal="center" vertical="top" wrapText="1"/>
    </xf>
    <xf numFmtId="0" fontId="0" fillId="0" borderId="15" xfId="0" applyBorder="1" applyAlignment="1">
      <alignment horizontal="center" vertical="top" wrapText="1"/>
    </xf>
    <xf numFmtId="0" fontId="11" fillId="0" borderId="0" xfId="0"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14" fontId="17" fillId="5" borderId="4" xfId="0" applyNumberFormat="1" applyFont="1" applyFill="1" applyBorder="1" applyAlignment="1">
      <alignment horizontal="left"/>
    </xf>
    <xf numFmtId="0" fontId="5" fillId="0" borderId="0" xfId="0" applyFont="1" applyAlignment="1">
      <alignment horizontal="right" vertical="center"/>
    </xf>
    <xf numFmtId="15" fontId="5" fillId="0" borderId="2" xfId="0" applyNumberFormat="1"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5" fillId="0" borderId="2" xfId="0" applyFont="1" applyBorder="1" applyAlignment="1">
      <alignment horizontal="center" vertical="center" wrapText="1"/>
    </xf>
    <xf numFmtId="0" fontId="8" fillId="0" borderId="0" xfId="0" applyFont="1" applyBorder="1" applyAlignment="1">
      <alignment horizontal="left" vertical="center" wrapText="1"/>
    </xf>
    <xf numFmtId="0" fontId="5" fillId="0" borderId="7" xfId="0" applyFont="1" applyBorder="1" applyAlignment="1">
      <alignment horizontal="center" vertical="center" wrapText="1"/>
    </xf>
    <xf numFmtId="0" fontId="4" fillId="0" borderId="0" xfId="0" applyFont="1" applyBorder="1" applyAlignment="1">
      <alignment horizontal="left" vertical="center" wrapText="1"/>
    </xf>
    <xf numFmtId="0" fontId="8" fillId="0" borderId="9" xfId="0" applyFont="1" applyBorder="1" applyAlignment="1">
      <alignment horizontal="center" vertical="center" wrapText="1"/>
    </xf>
    <xf numFmtId="0" fontId="2" fillId="0" borderId="0" xfId="0" applyFont="1" applyAlignment="1">
      <alignment horizontal="left" vertical="top"/>
    </xf>
    <xf numFmtId="0" fontId="0" fillId="0" borderId="1" xfId="0" applyBorder="1" applyAlignment="1">
      <alignment horizontal="left" vertical="top" wrapText="1"/>
    </xf>
    <xf numFmtId="0" fontId="1" fillId="2" borderId="1" xfId="0" applyFont="1" applyFill="1" applyBorder="1" applyAlignment="1">
      <alignment horizontal="center" vertical="center" wrapText="1"/>
    </xf>
    <xf numFmtId="0" fontId="0" fillId="0" borderId="3" xfId="0" applyBorder="1" applyAlignment="1">
      <alignment horizontal="center" vertical="center" readingOrder="1"/>
    </xf>
    <xf numFmtId="0" fontId="0" fillId="0" borderId="5" xfId="0" applyBorder="1" applyAlignment="1">
      <alignment horizontal="center" vertical="center" readingOrder="1"/>
    </xf>
    <xf numFmtId="0" fontId="0" fillId="0" borderId="9" xfId="0" applyBorder="1" applyAlignment="1">
      <alignment horizontal="center" vertical="center" readingOrder="1"/>
    </xf>
    <xf numFmtId="0" fontId="0" fillId="0" borderId="7" xfId="0" applyBorder="1" applyAlignment="1">
      <alignment horizontal="center" vertical="center" readingOrder="1"/>
    </xf>
    <xf numFmtId="0" fontId="9" fillId="0" borderId="3" xfId="0" applyFont="1" applyBorder="1" applyAlignment="1">
      <alignment horizontal="center" vertical="center" wrapText="1" readingOrder="1"/>
    </xf>
    <xf numFmtId="0" fontId="9" fillId="0" borderId="5" xfId="0"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9" fillId="0" borderId="7" xfId="0" applyFont="1" applyBorder="1" applyAlignment="1">
      <alignment horizontal="center" vertical="center" wrapText="1" readingOrder="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8" fillId="0" borderId="6" xfId="0" applyFont="1" applyBorder="1" applyAlignment="1">
      <alignment horizontal="left" vertical="center" wrapText="1"/>
    </xf>
    <xf numFmtId="0" fontId="9" fillId="0" borderId="13" xfId="0" applyFont="1" applyBorder="1" applyAlignment="1">
      <alignment horizontal="center" vertical="center" wrapText="1" readingOrder="1"/>
    </xf>
    <xf numFmtId="0" fontId="9" fillId="0" borderId="14" xfId="0" applyFont="1" applyBorder="1" applyAlignment="1">
      <alignment horizontal="center" vertical="center" wrapText="1" readingOrder="1"/>
    </xf>
    <xf numFmtId="0" fontId="9" fillId="0" borderId="15" xfId="0" applyFont="1" applyBorder="1" applyAlignment="1">
      <alignment horizontal="center" vertical="center" wrapText="1" readingOrder="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9" fillId="0" borderId="6" xfId="0" applyFont="1" applyBorder="1" applyAlignment="1">
      <alignment horizontal="center" vertical="center" wrapText="1" readingOrder="1"/>
    </xf>
    <xf numFmtId="0" fontId="9" fillId="0" borderId="8" xfId="0" applyFont="1" applyBorder="1" applyAlignment="1">
      <alignment horizontal="center" vertical="center" wrapText="1" readingOrder="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7" fillId="0" borderId="13" xfId="0" applyFont="1" applyBorder="1" applyAlignment="1">
      <alignment horizontal="left" vertical="top"/>
    </xf>
    <xf numFmtId="0" fontId="7" fillId="0" borderId="25" xfId="0" applyFont="1" applyBorder="1" applyAlignment="1">
      <alignment horizontal="left" vertical="top"/>
    </xf>
    <xf numFmtId="0" fontId="7" fillId="0" borderId="22" xfId="0" applyFont="1" applyBorder="1" applyAlignment="1">
      <alignment horizontal="left" vertical="top"/>
    </xf>
    <xf numFmtId="0" fontId="7" fillId="0" borderId="27" xfId="0" applyFont="1" applyBorder="1" applyAlignment="1">
      <alignment horizontal="left" vertical="top"/>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49" fontId="35" fillId="0" borderId="43" xfId="0" applyNumberFormat="1" applyFont="1" applyBorder="1" applyAlignment="1">
      <alignment horizontal="left" vertical="center" wrapText="1" indent="1"/>
    </xf>
    <xf numFmtId="49" fontId="35" fillId="0" borderId="28" xfId="0" applyNumberFormat="1" applyFont="1" applyBorder="1" applyAlignment="1">
      <alignment horizontal="left" vertical="center" wrapText="1" indent="1"/>
    </xf>
    <xf numFmtId="49" fontId="35" fillId="0" borderId="40" xfId="0" applyNumberFormat="1" applyFont="1" applyBorder="1" applyAlignment="1">
      <alignment horizontal="left" vertical="center" wrapText="1" indent="1"/>
    </xf>
    <xf numFmtId="49" fontId="35" fillId="0" borderId="39" xfId="0" applyNumberFormat="1" applyFont="1" applyBorder="1" applyAlignment="1">
      <alignment horizontal="left" vertical="center" wrapText="1" indent="1"/>
    </xf>
    <xf numFmtId="49" fontId="35" fillId="0" borderId="41" xfId="0" applyNumberFormat="1" applyFont="1" applyBorder="1" applyAlignment="1">
      <alignment horizontal="left" vertical="center" wrapText="1" indent="1"/>
    </xf>
    <xf numFmtId="49" fontId="35" fillId="0" borderId="42" xfId="0" applyNumberFormat="1" applyFont="1" applyBorder="1" applyAlignment="1">
      <alignment horizontal="left" vertical="center" wrapText="1" indent="1"/>
    </xf>
    <xf numFmtId="49" fontId="34" fillId="0" borderId="55"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49" fontId="29" fillId="0" borderId="12" xfId="0" applyNumberFormat="1" applyFont="1" applyBorder="1" applyAlignment="1">
      <alignment horizontal="center" vertical="center" wrapText="1"/>
    </xf>
    <xf numFmtId="49" fontId="29" fillId="0" borderId="1"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29" fillId="0" borderId="51" xfId="0" applyNumberFormat="1" applyFont="1" applyBorder="1" applyAlignment="1">
      <alignment horizontal="center" vertical="center"/>
    </xf>
    <xf numFmtId="0" fontId="44" fillId="18" borderId="1" xfId="0" applyFont="1" applyFill="1" applyBorder="1" applyAlignment="1">
      <alignment horizontal="center" vertical="center" wrapText="1"/>
    </xf>
    <xf numFmtId="0" fontId="44" fillId="0" borderId="1" xfId="0" applyFont="1" applyBorder="1" applyAlignment="1">
      <alignment horizontal="right" vertical="center" wrapText="1" indent="5"/>
    </xf>
    <xf numFmtId="0" fontId="41" fillId="0" borderId="1" xfId="0" applyFont="1" applyBorder="1" applyAlignment="1">
      <alignment vertical="center" wrapText="1"/>
    </xf>
    <xf numFmtId="0" fontId="44" fillId="0" borderId="1" xfId="0" applyFont="1" applyBorder="1" applyAlignment="1">
      <alignment horizontal="right" vertical="center" wrapText="1" indent="5"/>
    </xf>
    <xf numFmtId="0" fontId="41" fillId="0" borderId="1" xfId="0" applyFont="1" applyBorder="1" applyAlignment="1">
      <alignment horizontal="left" vertical="center" wrapText="1" indent="5"/>
    </xf>
  </cellXfs>
  <cellStyles count="2">
    <cellStyle name="Millares" xfId="1" builtinId="3"/>
    <cellStyle name="Normal" xfId="0" builtinId="0"/>
  </cellStyles>
  <dxfs count="0"/>
  <tableStyles count="0" defaultTableStyle="TableStyleMedium2" defaultPivotStyle="PivotStyleLight16"/>
  <colors>
    <mruColors>
      <color rgb="FFB6209D"/>
      <color rgb="FFFFA7A7"/>
      <color rgb="FFBC0000"/>
      <color rgb="FFB2B2B2"/>
      <color rgb="FF2DA024"/>
      <color rgb="FF01FF37"/>
      <color rgb="FF006600"/>
      <color rgb="FF7F7F7F"/>
      <color rgb="FF969696"/>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sz="2400">
                <a:latin typeface="Soberana Sans" pitchFamily="50" charset="0"/>
              </a:rPr>
              <a:t>Mapa</a:t>
            </a:r>
            <a:r>
              <a:rPr lang="es-MX" sz="2400" baseline="0">
                <a:latin typeface="Soberana Sans" pitchFamily="50" charset="0"/>
              </a:rPr>
              <a:t> de Riesgos</a:t>
            </a:r>
          </a:p>
        </c:rich>
      </c:tx>
      <c:layout>
        <c:manualLayout>
          <c:xMode val="edge"/>
          <c:yMode val="edge"/>
          <c:x val="0.41121344778117275"/>
          <c:y val="1.5907044124252728E-2"/>
        </c:manualLayout>
      </c:layout>
      <c:overlay val="0"/>
    </c:title>
    <c:autoTitleDeleted val="0"/>
    <c:plotArea>
      <c:layout/>
      <c:scatterChart>
        <c:scatterStyle val="lineMarker"/>
        <c:varyColors val="0"/>
        <c:ser>
          <c:idx val="0"/>
          <c:order val="0"/>
          <c:spPr>
            <a:ln w="19050">
              <a:noFill/>
            </a:ln>
          </c:spPr>
          <c:marker>
            <c:symbol val="circle"/>
            <c:size val="30"/>
            <c:spPr>
              <a:solidFill>
                <a:schemeClr val="bg1">
                  <a:lumMod val="50000"/>
                </a:schemeClr>
              </a:solidFill>
              <a:scene3d>
                <a:camera prst="orthographicFront"/>
                <a:lightRig rig="threePt" dir="t"/>
              </a:scene3d>
              <a:sp3d>
                <a:bevelT w="152400"/>
                <a:bevelB/>
              </a:sp3d>
            </c:spPr>
          </c:marker>
          <c:xVal>
            <c:strRef>
              <c:f>MAPA!$M$14:$M$23</c:f>
              <c:strCache>
                <c:ptCount val="2"/>
                <c:pt idx="0">
                  <c:v>(7)</c:v>
                </c:pt>
                <c:pt idx="1">
                  <c:v>3</c:v>
                </c:pt>
              </c:strCache>
            </c:strRef>
          </c:xVal>
          <c:yVal>
            <c:numRef>
              <c:f>MAPA!$N$14:$N$23</c:f>
              <c:numCache>
                <c:formatCode>General</c:formatCode>
                <c:ptCount val="5"/>
                <c:pt idx="0" formatCode="@">
                  <c:v>0</c:v>
                </c:pt>
                <c:pt idx="1">
                  <c:v>7</c:v>
                </c:pt>
              </c:numCache>
            </c:numRef>
          </c:yVal>
          <c:smooth val="0"/>
          <c:extLst xmlns:c16r2="http://schemas.microsoft.com/office/drawing/2015/06/chart">
            <c:ext xmlns:c16="http://schemas.microsoft.com/office/drawing/2014/chart" uri="{C3380CC4-5D6E-409C-BE32-E72D297353CC}">
              <c16:uniqueId val="{00000000-3B95-45B3-BC27-C5361D86C89A}"/>
            </c:ext>
          </c:extLst>
        </c:ser>
        <c:dLbls>
          <c:showLegendKey val="0"/>
          <c:showVal val="0"/>
          <c:showCatName val="0"/>
          <c:showSerName val="0"/>
          <c:showPercent val="0"/>
          <c:showBubbleSize val="0"/>
        </c:dLbls>
        <c:axId val="125796352"/>
        <c:axId val="125797888"/>
      </c:scatterChart>
      <c:valAx>
        <c:axId val="125796352"/>
        <c:scaling>
          <c:orientation val="minMax"/>
          <c:max val="10"/>
        </c:scaling>
        <c:delete val="0"/>
        <c:axPos val="b"/>
        <c:title>
          <c:tx>
            <c:rich>
              <a:bodyPr/>
              <a:lstStyle/>
              <a:p>
                <a:pPr>
                  <a:defRPr/>
                </a:pPr>
                <a:r>
                  <a:rPr lang="es-MX" sz="2000"/>
                  <a:t>Impacto del</a:t>
                </a:r>
                <a:r>
                  <a:rPr lang="es-MX" sz="2000" baseline="0"/>
                  <a:t> riesgo</a:t>
                </a:r>
                <a:endParaRPr lang="es-MX" sz="2000"/>
              </a:p>
            </c:rich>
          </c:tx>
          <c:layout/>
          <c:overlay val="0"/>
        </c:title>
        <c:numFmt formatCode="@" sourceLinked="1"/>
        <c:majorTickMark val="none"/>
        <c:minorTickMark val="none"/>
        <c:tickLblPos val="nextTo"/>
        <c:crossAx val="125797888"/>
        <c:crosses val="autoZero"/>
        <c:crossBetween val="midCat"/>
        <c:majorUnit val="1"/>
      </c:valAx>
      <c:valAx>
        <c:axId val="125797888"/>
        <c:scaling>
          <c:orientation val="minMax"/>
          <c:max val="10"/>
        </c:scaling>
        <c:delete val="0"/>
        <c:axPos val="l"/>
        <c:majorGridlines/>
        <c:title>
          <c:tx>
            <c:rich>
              <a:bodyPr/>
              <a:lstStyle/>
              <a:p>
                <a:pPr>
                  <a:defRPr/>
                </a:pPr>
                <a:r>
                  <a:rPr lang="es-MX" sz="2000"/>
                  <a:t>Probabilidad de materialización</a:t>
                </a:r>
              </a:p>
            </c:rich>
          </c:tx>
          <c:layout/>
          <c:overlay val="0"/>
        </c:title>
        <c:numFmt formatCode="@" sourceLinked="1"/>
        <c:majorTickMark val="none"/>
        <c:minorTickMark val="none"/>
        <c:tickLblPos val="nextTo"/>
        <c:crossAx val="125796352"/>
        <c:crosses val="autoZero"/>
        <c:crossBetween val="midCat"/>
        <c:majorUnit val="1"/>
        <c:minorUnit val="0.2"/>
      </c:valAx>
      <c:spPr>
        <a:gradFill flip="none" rotWithShape="1">
          <a:gsLst>
            <a:gs pos="0">
              <a:srgbClr val="006600"/>
            </a:gs>
            <a:gs pos="55000">
              <a:schemeClr val="bg1"/>
            </a:gs>
            <a:gs pos="100000">
              <a:srgbClr val="BC0000"/>
            </a:gs>
          </a:gsLst>
          <a:lin ang="18900000" scaled="1"/>
          <a:tileRect/>
        </a:gradFill>
      </c:spPr>
    </c:plotArea>
    <c:plotVisOnly val="1"/>
    <c:dispBlanksAs val="gap"/>
    <c:showDLblsOverMax val="0"/>
  </c:chart>
  <c:spPr>
    <a:ln>
      <a:gradFill flip="none" rotWithShape="1">
        <a:gsLst>
          <a:gs pos="0">
            <a:srgbClr val="00B050"/>
          </a:gs>
          <a:gs pos="50000">
            <a:srgbClr val="FFC000"/>
          </a:gs>
          <a:gs pos="100000">
            <a:srgbClr val="FF0000"/>
          </a:gs>
        </a:gsLst>
        <a:lin ang="18900000" scaled="1"/>
        <a:tileRect/>
      </a:gradFill>
    </a:ln>
  </c:sp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Cobertura del Instrumento de Coordinación</a:t>
            </a:r>
          </a:p>
        </c:rich>
      </c:tx>
      <c:overlay val="0"/>
      <c:spPr>
        <a:noFill/>
        <a:ln>
          <a:noFill/>
        </a:ln>
        <a:effectLst/>
      </c:spPr>
    </c:title>
    <c:autoTitleDeleted val="0"/>
    <c:plotArea>
      <c:layout/>
      <c:barChart>
        <c:barDir val="col"/>
        <c:grouping val="clustered"/>
        <c:varyColors val="0"/>
        <c:ser>
          <c:idx val="0"/>
          <c:order val="0"/>
          <c:tx>
            <c:strRef>
              <c:f>RevAcuerdosCoordinacion!#REF!</c:f>
              <c:strCache>
                <c:ptCount val="1"/>
                <c:pt idx="0">
                  <c:v>#REF!</c:v>
                </c:pt>
              </c:strCache>
            </c:strRef>
          </c:tx>
          <c:spPr>
            <a:gradFill>
              <a:gsLst>
                <a:gs pos="36000">
                  <a:srgbClr val="00B050"/>
                </a:gs>
                <a:gs pos="50000">
                  <a:srgbClr val="2DA024"/>
                </a:gs>
              </a:gsLst>
              <a:path path="rect">
                <a:fillToRect l="50000" t="50000" r="50000" b="50000"/>
              </a:path>
            </a:gradFill>
            <a:ln>
              <a:noFill/>
            </a:ln>
            <a:effectLst/>
            <a:scene3d>
              <a:camera prst="orthographicFront"/>
              <a:lightRig rig="threePt" dir="t"/>
            </a:scene3d>
            <a:sp3d>
              <a:bevelT w="635000" h="635000" prst="artDeco"/>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c:f>
              <c:strCache>
                <c:ptCount val="1"/>
                <c:pt idx="0">
                  <c:v>Cobertura del Instrumento de Coordinación</c:v>
                </c:pt>
              </c:strCache>
            </c:strRef>
          </c:cat>
          <c:val>
            <c:numRef>
              <c:f>RevAcuerdosCoordinacion!#REF!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5EF-46E0-A204-463141B5AAC6}"/>
            </c:ext>
          </c:extLst>
        </c:ser>
        <c:ser>
          <c:idx val="1"/>
          <c:order val="1"/>
          <c:tx>
            <c:strRef>
              <c:f>#REF!</c:f>
              <c:strCache>
                <c:ptCount val="1"/>
              </c:strCache>
            </c:strRef>
          </c:tx>
          <c:spPr>
            <a:gradFill>
              <a:gsLst>
                <a:gs pos="33000">
                  <a:schemeClr val="bg1">
                    <a:lumMod val="95000"/>
                  </a:schemeClr>
                </a:gs>
                <a:gs pos="58000">
                  <a:schemeClr val="bg1">
                    <a:lumMod val="50000"/>
                  </a:schemeClr>
                </a:gs>
              </a:gsLst>
              <a:path path="rect">
                <a:fillToRect l="50000" t="50000" r="50000" b="50000"/>
              </a:path>
            </a:gradFill>
            <a:ln>
              <a:noFill/>
            </a:ln>
            <a:effectLst/>
            <a:scene3d>
              <a:camera prst="orthographicFront"/>
              <a:lightRig rig="threePt" dir="t"/>
            </a:scene3d>
            <a:sp3d>
              <a:bevelT w="635000" h="635000" prst="artDeco"/>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c:f>
              <c:strCache>
                <c:ptCount val="1"/>
                <c:pt idx="0">
                  <c:v>Cobertura del Instrumento de Coordinación</c:v>
                </c:pt>
              </c:strCache>
            </c:strRef>
          </c:cat>
          <c:val>
            <c:numRef>
              <c:f>#REF!</c:f>
              <c:numCache>
                <c:formatCode>0%</c:formatCode>
                <c:ptCount val="1"/>
              </c:numCache>
            </c:numRef>
          </c:val>
          <c:extLst xmlns:c16r2="http://schemas.microsoft.com/office/drawing/2015/06/chart">
            <c:ext xmlns:c16="http://schemas.microsoft.com/office/drawing/2014/chart" uri="{C3380CC4-5D6E-409C-BE32-E72D297353CC}">
              <c16:uniqueId val="{00000001-15EF-46E0-A204-463141B5AAC6}"/>
            </c:ext>
          </c:extLst>
        </c:ser>
        <c:ser>
          <c:idx val="2"/>
          <c:order val="2"/>
          <c:tx>
            <c:strRef>
              <c:f>RevAcuerdosCoordinacion!#REF!</c:f>
              <c:strCache>
                <c:ptCount val="1"/>
                <c:pt idx="0">
                  <c:v>#REF!</c:v>
                </c:pt>
              </c:strCache>
            </c:strRef>
          </c:tx>
          <c:spPr>
            <a:gradFill flip="none" rotWithShape="1">
              <a:gsLst>
                <a:gs pos="80000">
                  <a:srgbClr val="C00000"/>
                </a:gs>
                <a:gs pos="33000">
                  <a:srgbClr val="FF0000"/>
                </a:gs>
              </a:gsLst>
              <a:path path="rect">
                <a:fillToRect l="50000" t="50000" r="50000" b="50000"/>
              </a:path>
              <a:tileRect/>
            </a:gradFill>
            <a:ln>
              <a:noFill/>
            </a:ln>
            <a:effectLst/>
            <a:scene3d>
              <a:camera prst="orthographicFront"/>
              <a:lightRig rig="threePt" dir="t"/>
            </a:scene3d>
            <a:sp3d>
              <a:bevelT w="635000" h="635000" prst="artDeco"/>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c:f>
              <c:strCache>
                <c:ptCount val="1"/>
                <c:pt idx="0">
                  <c:v>Cobertura del Instrumento de Coordinación</c:v>
                </c:pt>
              </c:strCache>
            </c:strRef>
          </c:cat>
          <c:val>
            <c:numRef>
              <c:f>RevAcuerdosCoordinacion!#REF!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5EF-46E0-A204-463141B5AAC6}"/>
            </c:ext>
          </c:extLst>
        </c:ser>
        <c:dLbls>
          <c:showLegendKey val="0"/>
          <c:showVal val="0"/>
          <c:showCatName val="0"/>
          <c:showSerName val="0"/>
          <c:showPercent val="0"/>
          <c:showBubbleSize val="0"/>
        </c:dLbls>
        <c:gapWidth val="219"/>
        <c:overlap val="-27"/>
        <c:axId val="128632320"/>
        <c:axId val="128633856"/>
      </c:barChart>
      <c:catAx>
        <c:axId val="12863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8633856"/>
        <c:crosses val="autoZero"/>
        <c:auto val="1"/>
        <c:lblAlgn val="ctr"/>
        <c:lblOffset val="100"/>
        <c:noMultiLvlLbl val="0"/>
      </c:catAx>
      <c:valAx>
        <c:axId val="1286338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863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Cobertura del Instrumento de Coordinación</a:t>
            </a:r>
          </a:p>
        </c:rich>
      </c:tx>
      <c:overlay val="0"/>
      <c:spPr>
        <a:noFill/>
        <a:ln>
          <a:noFill/>
        </a:ln>
        <a:effectLst/>
      </c:spPr>
    </c:title>
    <c:autoTitleDeleted val="0"/>
    <c:plotArea>
      <c:layout/>
      <c:barChart>
        <c:barDir val="col"/>
        <c:grouping val="clustered"/>
        <c:varyColors val="0"/>
        <c:ser>
          <c:idx val="0"/>
          <c:order val="0"/>
          <c:tx>
            <c:strRef>
              <c:f>RevAcuerdosCoordinacion!#REF!</c:f>
              <c:strCache>
                <c:ptCount val="1"/>
                <c:pt idx="0">
                  <c:v>#REF!</c:v>
                </c:pt>
              </c:strCache>
            </c:strRef>
          </c:tx>
          <c:spPr>
            <a:gradFill>
              <a:gsLst>
                <a:gs pos="36000">
                  <a:srgbClr val="00B050"/>
                </a:gs>
                <a:gs pos="50000">
                  <a:srgbClr val="2DA024"/>
                </a:gs>
              </a:gsLst>
              <a:path path="rect">
                <a:fillToRect l="50000" t="50000" r="50000" b="50000"/>
              </a:path>
            </a:gradFill>
            <a:ln>
              <a:noFill/>
            </a:ln>
            <a:effectLst/>
            <a:scene3d>
              <a:camera prst="orthographicFront"/>
              <a:lightRig rig="threePt" dir="t"/>
            </a:scene3d>
            <a:sp3d>
              <a:bevelT w="635000" h="635000" prst="artDeco"/>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c:f>
              <c:strCache>
                <c:ptCount val="1"/>
                <c:pt idx="0">
                  <c:v>Cobertura del Instrumento de Coordinación</c:v>
                </c:pt>
              </c:strCache>
            </c:strRef>
          </c:cat>
          <c:val>
            <c:numRef>
              <c:f>RevAcuerdosCoordinacion!#REF!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38C-43F2-AC23-8D98D4BE82B8}"/>
            </c:ext>
          </c:extLst>
        </c:ser>
        <c:ser>
          <c:idx val="1"/>
          <c:order val="1"/>
          <c:tx>
            <c:strRef>
              <c:f>#REF!</c:f>
              <c:strCache>
                <c:ptCount val="1"/>
              </c:strCache>
            </c:strRef>
          </c:tx>
          <c:spPr>
            <a:gradFill>
              <a:gsLst>
                <a:gs pos="33000">
                  <a:schemeClr val="bg1">
                    <a:lumMod val="95000"/>
                  </a:schemeClr>
                </a:gs>
                <a:gs pos="58000">
                  <a:schemeClr val="bg1">
                    <a:lumMod val="50000"/>
                  </a:schemeClr>
                </a:gs>
              </a:gsLst>
              <a:path path="rect">
                <a:fillToRect l="50000" t="50000" r="50000" b="50000"/>
              </a:path>
            </a:gradFill>
            <a:ln>
              <a:noFill/>
            </a:ln>
            <a:effectLst/>
            <a:scene3d>
              <a:camera prst="orthographicFront"/>
              <a:lightRig rig="threePt" dir="t"/>
            </a:scene3d>
            <a:sp3d>
              <a:bevelT w="635000" h="635000" prst="artDeco"/>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c:f>
              <c:strCache>
                <c:ptCount val="1"/>
                <c:pt idx="0">
                  <c:v>Cobertura del Instrumento de Coordinación</c:v>
                </c:pt>
              </c:strCache>
            </c:strRef>
          </c:cat>
          <c:val>
            <c:numRef>
              <c:f>#REF!</c:f>
              <c:numCache>
                <c:formatCode>0%</c:formatCode>
                <c:ptCount val="1"/>
              </c:numCache>
            </c:numRef>
          </c:val>
          <c:extLst xmlns:c16r2="http://schemas.microsoft.com/office/drawing/2015/06/chart">
            <c:ext xmlns:c16="http://schemas.microsoft.com/office/drawing/2014/chart" uri="{C3380CC4-5D6E-409C-BE32-E72D297353CC}">
              <c16:uniqueId val="{00000001-438C-43F2-AC23-8D98D4BE82B8}"/>
            </c:ext>
          </c:extLst>
        </c:ser>
        <c:ser>
          <c:idx val="2"/>
          <c:order val="2"/>
          <c:tx>
            <c:strRef>
              <c:f>RevAcuerdosCoordinacion!#REF!</c:f>
              <c:strCache>
                <c:ptCount val="1"/>
                <c:pt idx="0">
                  <c:v>#REF!</c:v>
                </c:pt>
              </c:strCache>
            </c:strRef>
          </c:tx>
          <c:spPr>
            <a:gradFill flip="none" rotWithShape="1">
              <a:gsLst>
                <a:gs pos="80000">
                  <a:srgbClr val="C00000"/>
                </a:gs>
                <a:gs pos="33000">
                  <a:srgbClr val="FF0000"/>
                </a:gs>
              </a:gsLst>
              <a:path path="rect">
                <a:fillToRect l="50000" t="50000" r="50000" b="50000"/>
              </a:path>
              <a:tileRect/>
            </a:gradFill>
            <a:ln>
              <a:noFill/>
            </a:ln>
            <a:effectLst/>
            <a:scene3d>
              <a:camera prst="orthographicFront"/>
              <a:lightRig rig="threePt" dir="t"/>
            </a:scene3d>
            <a:sp3d>
              <a:bevelT w="635000" h="635000" prst="artDeco"/>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#REF!</c:f>
              <c:strCache>
                <c:ptCount val="1"/>
                <c:pt idx="0">
                  <c:v>Cobertura del Instrumento de Coordinación</c:v>
                </c:pt>
              </c:strCache>
            </c:strRef>
          </c:cat>
          <c:val>
            <c:numRef>
              <c:f>RevAcuerdosCoordinacion!#REF!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38C-43F2-AC23-8D98D4BE82B8}"/>
            </c:ext>
          </c:extLst>
        </c:ser>
        <c:dLbls>
          <c:showLegendKey val="0"/>
          <c:showVal val="0"/>
          <c:showCatName val="0"/>
          <c:showSerName val="0"/>
          <c:showPercent val="0"/>
          <c:showBubbleSize val="0"/>
        </c:dLbls>
        <c:gapWidth val="219"/>
        <c:overlap val="-27"/>
        <c:axId val="128018688"/>
        <c:axId val="128028672"/>
      </c:barChart>
      <c:catAx>
        <c:axId val="12801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8028672"/>
        <c:crosses val="autoZero"/>
        <c:auto val="1"/>
        <c:lblAlgn val="ctr"/>
        <c:lblOffset val="100"/>
        <c:noMultiLvlLbl val="0"/>
      </c:catAx>
      <c:valAx>
        <c:axId val="1280286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8018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11360</xdr:colOff>
      <xdr:row>5</xdr:row>
      <xdr:rowOff>155863</xdr:rowOff>
    </xdr:from>
    <xdr:to>
      <xdr:col>12</xdr:col>
      <xdr:colOff>127392</xdr:colOff>
      <xdr:row>13</xdr:row>
      <xdr:rowOff>77930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0" y="2022763"/>
          <a:ext cx="15203632" cy="1512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74123</xdr:colOff>
      <xdr:row>16</xdr:row>
      <xdr:rowOff>38700</xdr:rowOff>
    </xdr:from>
    <xdr:to>
      <xdr:col>10</xdr:col>
      <xdr:colOff>317637</xdr:colOff>
      <xdr:row>26</xdr:row>
      <xdr:rowOff>204198</xdr:rowOff>
    </xdr:to>
    <xdr:pic>
      <xdr:nvPicPr>
        <xdr:cNvPr id="5" name="4 Imagen"/>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317"/>
        <a:stretch/>
      </xdr:blipFill>
      <xdr:spPr bwMode="auto">
        <a:xfrm>
          <a:off x="1636223" y="4086825"/>
          <a:ext cx="11949739" cy="2927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559914</xdr:colOff>
      <xdr:row>30</xdr:row>
      <xdr:rowOff>14284</xdr:rowOff>
    </xdr:from>
    <xdr:to>
      <xdr:col>11</xdr:col>
      <xdr:colOff>635519</xdr:colOff>
      <xdr:row>39</xdr:row>
      <xdr:rowOff>15474</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9914" y="7739059"/>
          <a:ext cx="14105930" cy="1810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673636</xdr:colOff>
      <xdr:row>39</xdr:row>
      <xdr:rowOff>161408</xdr:rowOff>
    </xdr:from>
    <xdr:to>
      <xdr:col>18</xdr:col>
      <xdr:colOff>520838</xdr:colOff>
      <xdr:row>74</xdr:row>
      <xdr:rowOff>6309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324105</xdr:colOff>
      <xdr:row>40</xdr:row>
      <xdr:rowOff>151977</xdr:rowOff>
    </xdr:from>
    <xdr:ext cx="2493440" cy="374141"/>
    <xdr:sp macro="" textlink="">
      <xdr:nvSpPr>
        <xdr:cNvPr id="8" name="7 CuadroTexto"/>
        <xdr:cNvSpPr txBox="1"/>
      </xdr:nvSpPr>
      <xdr:spPr>
        <a:xfrm>
          <a:off x="10007855" y="12951196"/>
          <a:ext cx="2493440" cy="374141"/>
        </a:xfrm>
        <a:prstGeom prst="rect">
          <a:avLst/>
        </a:prstGeom>
        <a:solidFill>
          <a:srgbClr val="7F7F7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800">
              <a:solidFill>
                <a:schemeClr val="bg1"/>
              </a:solidFill>
            </a:rPr>
            <a:t>I. ATENCIÓN INMEDIATA</a:t>
          </a:r>
        </a:p>
      </xdr:txBody>
    </xdr:sp>
    <xdr:clientData/>
  </xdr:oneCellAnchor>
  <xdr:oneCellAnchor>
    <xdr:from>
      <xdr:col>9</xdr:col>
      <xdr:colOff>203396</xdr:colOff>
      <xdr:row>40</xdr:row>
      <xdr:rowOff>151977</xdr:rowOff>
    </xdr:from>
    <xdr:ext cx="2531975" cy="374141"/>
    <xdr:sp macro="" textlink="">
      <xdr:nvSpPr>
        <xdr:cNvPr id="15" name="14 CuadroTexto"/>
        <xdr:cNvSpPr txBox="1"/>
      </xdr:nvSpPr>
      <xdr:spPr>
        <a:xfrm>
          <a:off x="4291209" y="12951196"/>
          <a:ext cx="2531975" cy="374141"/>
        </a:xfrm>
        <a:prstGeom prst="rect">
          <a:avLst/>
        </a:prstGeom>
        <a:solidFill>
          <a:schemeClr val="bg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800">
              <a:solidFill>
                <a:schemeClr val="bg1"/>
              </a:solidFill>
            </a:rPr>
            <a:t>II.</a:t>
          </a:r>
          <a:r>
            <a:rPr lang="es-MX" sz="1800" baseline="0">
              <a:solidFill>
                <a:schemeClr val="bg1"/>
              </a:solidFill>
            </a:rPr>
            <a:t> ATENCIÓN PERÍODICA</a:t>
          </a:r>
          <a:endParaRPr lang="es-MX" sz="1800">
            <a:solidFill>
              <a:schemeClr val="bg1"/>
            </a:solidFill>
          </a:endParaRPr>
        </a:p>
      </xdr:txBody>
    </xdr:sp>
    <xdr:clientData/>
  </xdr:oneCellAnchor>
  <xdr:oneCellAnchor>
    <xdr:from>
      <xdr:col>8</xdr:col>
      <xdr:colOff>387096</xdr:colOff>
      <xdr:row>71</xdr:row>
      <xdr:rowOff>56994</xdr:rowOff>
    </xdr:from>
    <xdr:ext cx="2790508" cy="374141"/>
    <xdr:sp macro="" textlink="">
      <xdr:nvSpPr>
        <xdr:cNvPr id="16" name="15 CuadroTexto"/>
        <xdr:cNvSpPr txBox="1"/>
      </xdr:nvSpPr>
      <xdr:spPr>
        <a:xfrm>
          <a:off x="3843310" y="15473887"/>
          <a:ext cx="2790508" cy="374141"/>
        </a:xfrm>
        <a:prstGeom prst="rect">
          <a:avLst/>
        </a:prstGeom>
        <a:solidFill>
          <a:srgbClr val="7F7F7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800">
              <a:solidFill>
                <a:schemeClr val="bg1"/>
              </a:solidFill>
            </a:rPr>
            <a:t>IV.</a:t>
          </a:r>
          <a:r>
            <a:rPr lang="es-MX" sz="1800" baseline="0">
              <a:solidFill>
                <a:schemeClr val="bg1"/>
              </a:solidFill>
            </a:rPr>
            <a:t> RIESGOS CONTROLADOS</a:t>
          </a:r>
          <a:endParaRPr lang="es-MX" sz="1800">
            <a:solidFill>
              <a:schemeClr val="bg1"/>
            </a:solidFill>
          </a:endParaRPr>
        </a:p>
      </xdr:txBody>
    </xdr:sp>
    <xdr:clientData/>
  </xdr:oneCellAnchor>
  <xdr:oneCellAnchor>
    <xdr:from>
      <xdr:col>13</xdr:col>
      <xdr:colOff>539052</xdr:colOff>
      <xdr:row>71</xdr:row>
      <xdr:rowOff>43386</xdr:rowOff>
    </xdr:from>
    <xdr:ext cx="2988832" cy="374141"/>
    <xdr:sp macro="" textlink="">
      <xdr:nvSpPr>
        <xdr:cNvPr id="17" name="16 CuadroTexto"/>
        <xdr:cNvSpPr txBox="1"/>
      </xdr:nvSpPr>
      <xdr:spPr>
        <a:xfrm>
          <a:off x="9193195" y="15460279"/>
          <a:ext cx="2988832" cy="374141"/>
        </a:xfrm>
        <a:prstGeom prst="rect">
          <a:avLst/>
        </a:prstGeom>
        <a:solidFill>
          <a:schemeClr val="bg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800">
              <a:solidFill>
                <a:schemeClr val="bg1"/>
              </a:solidFill>
            </a:rPr>
            <a:t>III.</a:t>
          </a:r>
          <a:r>
            <a:rPr lang="es-MX" sz="1800" baseline="0">
              <a:solidFill>
                <a:schemeClr val="bg1"/>
              </a:solidFill>
            </a:rPr>
            <a:t> RIESGOS DE SEGUIMIENTO</a:t>
          </a:r>
          <a:endParaRPr lang="es-MX" sz="1800">
            <a:solidFill>
              <a:schemeClr val="bg1"/>
            </a:solidFill>
          </a:endParaRPr>
        </a:p>
      </xdr:txBody>
    </xdr:sp>
    <xdr:clientData/>
  </xdr:oneCellAnchor>
  <xdr:twoCellAnchor>
    <xdr:from>
      <xdr:col>8</xdr:col>
      <xdr:colOff>217000</xdr:colOff>
      <xdr:row>42</xdr:row>
      <xdr:rowOff>164380</xdr:rowOff>
    </xdr:from>
    <xdr:to>
      <xdr:col>18</xdr:col>
      <xdr:colOff>368848</xdr:colOff>
      <xdr:row>69</xdr:row>
      <xdr:rowOff>164379</xdr:rowOff>
    </xdr:to>
    <xdr:grpSp>
      <xdr:nvGrpSpPr>
        <xdr:cNvPr id="2" name="1 Grupo"/>
        <xdr:cNvGrpSpPr/>
      </xdr:nvGrpSpPr>
      <xdr:grpSpPr>
        <a:xfrm>
          <a:off x="3646000" y="11542425"/>
          <a:ext cx="8810939" cy="4675909"/>
          <a:chOff x="3709501" y="12923906"/>
          <a:chExt cx="9260129" cy="5357811"/>
        </a:xfrm>
      </xdr:grpSpPr>
      <xdr:cxnSp macro="">
        <xdr:nvCxnSpPr>
          <xdr:cNvPr id="3" name="2 Conector recto"/>
          <xdr:cNvCxnSpPr/>
        </xdr:nvCxnSpPr>
        <xdr:spPr>
          <a:xfrm flipV="1">
            <a:off x="8267417" y="12923906"/>
            <a:ext cx="0" cy="53578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5 Conector recto"/>
          <xdr:cNvCxnSpPr/>
        </xdr:nvCxnSpPr>
        <xdr:spPr>
          <a:xfrm>
            <a:off x="3709501" y="15653490"/>
            <a:ext cx="926012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0</xdr:colOff>
      <xdr:row>25</xdr:row>
      <xdr:rowOff>20782</xdr:rowOff>
    </xdr:from>
    <xdr:to>
      <xdr:col>8</xdr:col>
      <xdr:colOff>475013</xdr:colOff>
      <xdr:row>30</xdr:row>
      <xdr:rowOff>142010</xdr:rowOff>
    </xdr:to>
    <xdr:sp macro="" textlink="">
      <xdr:nvSpPr>
        <xdr:cNvPr id="10" name="9 CuadroTexto"/>
        <xdr:cNvSpPr txBox="1"/>
      </xdr:nvSpPr>
      <xdr:spPr>
        <a:xfrm>
          <a:off x="0" y="8157853"/>
          <a:ext cx="3931227" cy="107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ELABORÓ</a:t>
          </a:r>
        </a:p>
        <a:p>
          <a:pPr algn="ctr"/>
          <a:r>
            <a:rPr lang="es-MX" sz="1400"/>
            <a:t>(10)</a:t>
          </a:r>
        </a:p>
      </xdr:txBody>
    </xdr:sp>
    <xdr:clientData/>
  </xdr:twoCellAnchor>
  <xdr:twoCellAnchor>
    <xdr:from>
      <xdr:col>12</xdr:col>
      <xdr:colOff>876053</xdr:colOff>
      <xdr:row>25</xdr:row>
      <xdr:rowOff>0</xdr:rowOff>
    </xdr:from>
    <xdr:to>
      <xdr:col>18</xdr:col>
      <xdr:colOff>289709</xdr:colOff>
      <xdr:row>30</xdr:row>
      <xdr:rowOff>121228</xdr:rowOff>
    </xdr:to>
    <xdr:sp macro="" textlink="">
      <xdr:nvSpPr>
        <xdr:cNvPr id="11" name="10 CuadroTexto"/>
        <xdr:cNvSpPr txBox="1"/>
      </xdr:nvSpPr>
      <xdr:spPr>
        <a:xfrm>
          <a:off x="8482446" y="8137071"/>
          <a:ext cx="3931227" cy="107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AUTORIZÓ</a:t>
          </a:r>
        </a:p>
        <a:p>
          <a:pPr algn="ctr"/>
          <a:r>
            <a:rPr lang="es-MX" sz="1400"/>
            <a:t>(11)</a:t>
          </a:r>
        </a:p>
      </xdr:txBody>
    </xdr:sp>
    <xdr:clientData/>
  </xdr:twoCellAnchor>
  <xdr:twoCellAnchor>
    <xdr:from>
      <xdr:col>12</xdr:col>
      <xdr:colOff>536615</xdr:colOff>
      <xdr:row>31</xdr:row>
      <xdr:rowOff>0</xdr:rowOff>
    </xdr:from>
    <xdr:to>
      <xdr:col>17</xdr:col>
      <xdr:colOff>570012</xdr:colOff>
      <xdr:row>31</xdr:row>
      <xdr:rowOff>1</xdr:rowOff>
    </xdr:to>
    <xdr:cxnSp macro="">
      <xdr:nvCxnSpPr>
        <xdr:cNvPr id="12" name="11 Conector recto"/>
        <xdr:cNvCxnSpPr/>
      </xdr:nvCxnSpPr>
      <xdr:spPr>
        <a:xfrm flipV="1">
          <a:off x="8143008" y="9280071"/>
          <a:ext cx="396586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83128</xdr:rowOff>
    </xdr:from>
    <xdr:to>
      <xdr:col>8</xdr:col>
      <xdr:colOff>509647</xdr:colOff>
      <xdr:row>31</xdr:row>
      <xdr:rowOff>83129</xdr:rowOff>
    </xdr:to>
    <xdr:cxnSp macro="">
      <xdr:nvCxnSpPr>
        <xdr:cNvPr id="13" name="12 Conector recto"/>
        <xdr:cNvCxnSpPr/>
      </xdr:nvCxnSpPr>
      <xdr:spPr>
        <a:xfrm flipV="1">
          <a:off x="0" y="9363199"/>
          <a:ext cx="396586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1404937</xdr:colOff>
      <xdr:row>0</xdr:row>
      <xdr:rowOff>142874</xdr:rowOff>
    </xdr:from>
    <xdr:ext cx="1976437" cy="904875"/>
    <xdr:sp macro="" textlink="">
      <xdr:nvSpPr>
        <xdr:cNvPr id="2" name="1 CuadroTexto"/>
        <xdr:cNvSpPr txBox="1"/>
      </xdr:nvSpPr>
      <xdr:spPr>
        <a:xfrm>
          <a:off x="7834312" y="142874"/>
          <a:ext cx="1976437"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sz="1100"/>
        </a:p>
      </xdr:txBody>
    </xdr:sp>
    <xdr:clientData/>
  </xdr:oneCellAnchor>
  <xdr:twoCellAnchor editAs="oneCell">
    <xdr:from>
      <xdr:col>0</xdr:col>
      <xdr:colOff>287546</xdr:colOff>
      <xdr:row>0</xdr:row>
      <xdr:rowOff>197689</xdr:rowOff>
    </xdr:from>
    <xdr:to>
      <xdr:col>1</xdr:col>
      <xdr:colOff>924806</xdr:colOff>
      <xdr:row>3</xdr:row>
      <xdr:rowOff>270708</xdr:rowOff>
    </xdr:to>
    <xdr:pic>
      <xdr:nvPicPr>
        <xdr:cNvPr id="3" name="2 Imagen" descr="logo sfp.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46" y="197689"/>
          <a:ext cx="2266035" cy="701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1000125</xdr:colOff>
      <xdr:row>1</xdr:row>
      <xdr:rowOff>142874</xdr:rowOff>
    </xdr:from>
    <xdr:to>
      <xdr:col>6</xdr:col>
      <xdr:colOff>2020570</xdr:colOff>
      <xdr:row>3</xdr:row>
      <xdr:rowOff>166687</xdr:rowOff>
    </xdr:to>
    <xdr:pic>
      <xdr:nvPicPr>
        <xdr:cNvPr id="5" name="Imagen 4" descr="http://www.cabildo.com.mx/portal/images/contralorio.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588" b="23529"/>
        <a:stretch/>
      </xdr:blipFill>
      <xdr:spPr bwMode="auto">
        <a:xfrm>
          <a:off x="11191875" y="357187"/>
          <a:ext cx="1020445" cy="45243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36</xdr:row>
      <xdr:rowOff>0</xdr:rowOff>
    </xdr:from>
    <xdr:to>
      <xdr:col>11</xdr:col>
      <xdr:colOff>226273</xdr:colOff>
      <xdr:row>51</xdr:row>
      <xdr:rowOff>52530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952500</xdr:colOff>
      <xdr:row>32</xdr:row>
      <xdr:rowOff>46463</xdr:rowOff>
    </xdr:from>
    <xdr:to>
      <xdr:col>8</xdr:col>
      <xdr:colOff>756207</xdr:colOff>
      <xdr:row>47</xdr:row>
      <xdr:rowOff>14228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1404937</xdr:colOff>
      <xdr:row>0</xdr:row>
      <xdr:rowOff>142874</xdr:rowOff>
    </xdr:from>
    <xdr:ext cx="1976437" cy="904875"/>
    <xdr:sp macro="" textlink="">
      <xdr:nvSpPr>
        <xdr:cNvPr id="2" name="1 CuadroTexto"/>
        <xdr:cNvSpPr txBox="1"/>
      </xdr:nvSpPr>
      <xdr:spPr>
        <a:xfrm>
          <a:off x="7834312" y="142874"/>
          <a:ext cx="1976437"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sz="1100"/>
        </a:p>
      </xdr:txBody>
    </xdr:sp>
    <xdr:clientData/>
  </xdr:oneCellAnchor>
  <xdr:twoCellAnchor editAs="oneCell">
    <xdr:from>
      <xdr:col>0</xdr:col>
      <xdr:colOff>287546</xdr:colOff>
      <xdr:row>0</xdr:row>
      <xdr:rowOff>187106</xdr:rowOff>
    </xdr:from>
    <xdr:to>
      <xdr:col>1</xdr:col>
      <xdr:colOff>924806</xdr:colOff>
      <xdr:row>3</xdr:row>
      <xdr:rowOff>260125</xdr:rowOff>
    </xdr:to>
    <xdr:pic>
      <xdr:nvPicPr>
        <xdr:cNvPr id="3" name="2 Imagen" descr="logo sfp.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46" y="187106"/>
          <a:ext cx="2267093" cy="708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1016000</xdr:colOff>
      <xdr:row>1</xdr:row>
      <xdr:rowOff>174625</xdr:rowOff>
    </xdr:from>
    <xdr:to>
      <xdr:col>6</xdr:col>
      <xdr:colOff>2036445</xdr:colOff>
      <xdr:row>3</xdr:row>
      <xdr:rowOff>214313</xdr:rowOff>
    </xdr:to>
    <xdr:pic>
      <xdr:nvPicPr>
        <xdr:cNvPr id="5" name="Imagen 4" descr="http://www.cabildo.com.mx/portal/images/contralorio.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588" b="23529"/>
        <a:stretch/>
      </xdr:blipFill>
      <xdr:spPr bwMode="auto">
        <a:xfrm>
          <a:off x="11223625" y="381000"/>
          <a:ext cx="1020445" cy="45243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omments" Target="../comments1.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60" zoomScaleNormal="60" zoomScaleSheetLayoutView="59" zoomScalePageLayoutView="90" workbookViewId="0">
      <selection activeCell="C19" sqref="C19"/>
    </sheetView>
  </sheetViews>
  <sheetFormatPr baseColWidth="10" defaultRowHeight="15"/>
  <cols>
    <col min="1" max="1" width="15.85546875" customWidth="1"/>
    <col min="2" max="2" width="12" bestFit="1" customWidth="1"/>
    <col min="3" max="3" width="19.28515625" customWidth="1"/>
    <col min="4" max="4" width="18.85546875" customWidth="1"/>
    <col min="5" max="5" width="36.140625" customWidth="1"/>
    <col min="6" max="6" width="11" customWidth="1"/>
    <col min="7" max="7" width="20.85546875" customWidth="1"/>
    <col min="8" max="8" width="27.42578125" customWidth="1"/>
    <col min="10" max="10" width="12" bestFit="1" customWidth="1"/>
    <col min="11" max="11" width="18" customWidth="1"/>
    <col min="12" max="12" width="20.28515625" customWidth="1"/>
    <col min="13" max="13" width="15.85546875" customWidth="1"/>
    <col min="14" max="14" width="15" customWidth="1"/>
  </cols>
  <sheetData>
    <row r="1" spans="1:13" ht="16.5">
      <c r="A1" s="13"/>
      <c r="B1" s="13"/>
      <c r="C1" s="13"/>
      <c r="D1" s="13"/>
      <c r="E1" s="13"/>
      <c r="F1" s="13"/>
      <c r="G1" s="13"/>
      <c r="H1" s="13"/>
      <c r="I1" s="13"/>
      <c r="J1" s="13"/>
      <c r="K1" s="13"/>
      <c r="L1" s="13"/>
      <c r="M1" s="13"/>
    </row>
    <row r="2" spans="1:13" ht="24.95" customHeight="1">
      <c r="A2" s="198" t="s">
        <v>152</v>
      </c>
      <c r="B2" s="199"/>
      <c r="C2" s="199"/>
      <c r="D2" s="199"/>
      <c r="E2" s="199"/>
      <c r="F2" s="199"/>
      <c r="G2" s="199"/>
      <c r="H2" s="199"/>
      <c r="I2" s="199"/>
      <c r="J2" s="199"/>
      <c r="K2" s="199"/>
      <c r="L2" s="199"/>
      <c r="M2" s="199"/>
    </row>
    <row r="3" spans="1:13" ht="21">
      <c r="A3" s="95"/>
      <c r="B3" s="95"/>
      <c r="C3" s="95"/>
      <c r="D3" s="95"/>
      <c r="E3" s="95"/>
      <c r="F3" s="95"/>
      <c r="G3" s="95"/>
      <c r="H3" s="95"/>
      <c r="I3" s="95"/>
      <c r="J3" s="95"/>
      <c r="K3" s="95"/>
      <c r="L3" s="95"/>
      <c r="M3" s="95"/>
    </row>
    <row r="4" spans="1:13" ht="18">
      <c r="A4" s="198" t="s">
        <v>163</v>
      </c>
      <c r="B4" s="198"/>
      <c r="C4" s="198"/>
      <c r="D4" s="198"/>
      <c r="E4" s="198"/>
      <c r="F4" s="198"/>
      <c r="G4" s="198"/>
      <c r="H4" s="198"/>
      <c r="I4" s="198"/>
      <c r="J4" s="198"/>
      <c r="K4" s="198"/>
      <c r="L4" s="198"/>
      <c r="M4" s="198"/>
    </row>
    <row r="5" spans="1:13" ht="18.75" thickBot="1">
      <c r="A5" s="14"/>
      <c r="B5" s="3"/>
      <c r="C5" s="3"/>
      <c r="D5" s="3"/>
      <c r="E5" s="107"/>
      <c r="F5" s="107"/>
      <c r="G5" s="107"/>
      <c r="H5" s="107"/>
      <c r="I5" s="107"/>
      <c r="J5" s="107"/>
      <c r="K5" s="106"/>
      <c r="L5" s="106"/>
      <c r="M5" s="106"/>
    </row>
    <row r="6" spans="1:13" ht="45" customHeight="1" thickBot="1">
      <c r="A6" s="195" t="s">
        <v>8</v>
      </c>
      <c r="B6" s="196"/>
      <c r="C6" s="196"/>
      <c r="D6" s="197"/>
      <c r="E6" s="200" t="s">
        <v>215</v>
      </c>
      <c r="F6" s="201"/>
      <c r="G6" s="202"/>
      <c r="H6" s="195" t="s">
        <v>164</v>
      </c>
      <c r="I6" s="196"/>
      <c r="J6" s="196"/>
      <c r="K6" s="209">
        <v>42516</v>
      </c>
      <c r="L6" s="210"/>
      <c r="M6" s="211"/>
    </row>
    <row r="7" spans="1:13" ht="45" customHeight="1" thickBot="1">
      <c r="A7" s="195" t="s">
        <v>10</v>
      </c>
      <c r="B7" s="196"/>
      <c r="C7" s="196"/>
      <c r="D7" s="197"/>
      <c r="E7" s="200" t="s">
        <v>216</v>
      </c>
      <c r="F7" s="201"/>
      <c r="G7" s="201"/>
      <c r="H7" s="201"/>
      <c r="I7" s="201"/>
      <c r="J7" s="201"/>
      <c r="K7" s="201"/>
      <c r="L7" s="201"/>
      <c r="M7" s="202"/>
    </row>
    <row r="8" spans="1:13" ht="45" customHeight="1" thickBot="1">
      <c r="A8" s="206" t="s">
        <v>153</v>
      </c>
      <c r="B8" s="207"/>
      <c r="C8" s="207"/>
      <c r="D8" s="208"/>
      <c r="E8" s="203" t="s">
        <v>217</v>
      </c>
      <c r="F8" s="204"/>
      <c r="G8" s="204"/>
      <c r="H8" s="204"/>
      <c r="I8" s="204"/>
      <c r="J8" s="204"/>
      <c r="K8" s="204"/>
      <c r="L8" s="204"/>
      <c r="M8" s="205"/>
    </row>
    <row r="9" spans="1:13" ht="35.1" customHeight="1">
      <c r="A9" s="97"/>
      <c r="B9" s="97"/>
      <c r="C9" s="97"/>
      <c r="D9" s="97"/>
      <c r="E9" s="97"/>
      <c r="F9" s="97"/>
      <c r="G9" s="97"/>
      <c r="H9" s="97"/>
      <c r="I9" s="97"/>
      <c r="J9" s="97"/>
      <c r="K9" s="97"/>
      <c r="L9" s="97"/>
      <c r="M9" s="97"/>
    </row>
    <row r="10" spans="1:13" ht="35.1" customHeight="1">
      <c r="A10" s="97"/>
      <c r="B10" s="97"/>
      <c r="C10" s="97"/>
      <c r="D10" s="97"/>
      <c r="E10" s="97"/>
      <c r="F10" s="97"/>
      <c r="G10" s="97"/>
      <c r="H10" s="97"/>
      <c r="I10" s="97"/>
      <c r="J10" s="97"/>
      <c r="K10" s="97"/>
      <c r="L10" s="97"/>
      <c r="M10" s="97"/>
    </row>
    <row r="11" spans="1:13" ht="35.1" customHeight="1" thickBot="1">
      <c r="A11" s="97"/>
      <c r="B11" s="97"/>
      <c r="C11" s="97"/>
      <c r="D11" s="97"/>
      <c r="E11" s="97"/>
      <c r="F11" s="97"/>
      <c r="G11" s="97"/>
      <c r="H11" s="97"/>
      <c r="I11" s="97"/>
      <c r="J11" s="97"/>
      <c r="K11" s="97"/>
      <c r="L11" s="97"/>
      <c r="M11" s="97"/>
    </row>
    <row r="12" spans="1:13" ht="18" thickBot="1">
      <c r="A12" s="97"/>
      <c r="B12" s="97"/>
      <c r="C12" s="97"/>
      <c r="D12" s="191" t="s">
        <v>151</v>
      </c>
      <c r="E12" s="192"/>
      <c r="F12" s="192"/>
      <c r="G12" s="192"/>
      <c r="H12" s="192"/>
      <c r="I12" s="192"/>
      <c r="J12" s="192"/>
      <c r="K12" s="193"/>
    </row>
    <row r="13" spans="1:13" ht="35.25" customHeight="1">
      <c r="A13" s="97"/>
      <c r="B13" s="97"/>
      <c r="C13" s="97"/>
      <c r="D13" s="130">
        <v>1</v>
      </c>
      <c r="E13" s="194" t="s">
        <v>154</v>
      </c>
      <c r="F13" s="194"/>
      <c r="G13" s="194"/>
      <c r="H13" s="194"/>
      <c r="I13" s="212"/>
      <c r="J13" s="213"/>
      <c r="K13" s="214"/>
    </row>
    <row r="14" spans="1:13" ht="35.25" customHeight="1">
      <c r="A14" s="97"/>
      <c r="B14" s="97"/>
      <c r="C14" s="97"/>
      <c r="D14" s="128">
        <v>2</v>
      </c>
      <c r="E14" s="176" t="s">
        <v>155</v>
      </c>
      <c r="F14" s="176"/>
      <c r="G14" s="176"/>
      <c r="H14" s="176"/>
      <c r="I14" s="215"/>
      <c r="J14" s="184"/>
      <c r="K14" s="185"/>
    </row>
    <row r="15" spans="1:13" ht="35.25" customHeight="1">
      <c r="A15" s="97"/>
      <c r="B15" s="97"/>
      <c r="C15" s="97"/>
      <c r="D15" s="128">
        <v>3</v>
      </c>
      <c r="E15" s="176" t="s">
        <v>156</v>
      </c>
      <c r="F15" s="176"/>
      <c r="G15" s="176"/>
      <c r="H15" s="176"/>
      <c r="I15" s="183"/>
      <c r="J15" s="184"/>
      <c r="K15" s="185"/>
    </row>
    <row r="16" spans="1:13" ht="35.25" customHeight="1">
      <c r="A16" s="97"/>
      <c r="B16" s="97"/>
      <c r="C16" s="97"/>
      <c r="D16" s="128">
        <v>4</v>
      </c>
      <c r="E16" s="176" t="s">
        <v>157</v>
      </c>
      <c r="F16" s="176"/>
      <c r="G16" s="176"/>
      <c r="H16" s="176"/>
      <c r="I16" s="186"/>
      <c r="J16" s="184"/>
      <c r="K16" s="185"/>
    </row>
    <row r="17" spans="1:13" ht="35.25" customHeight="1">
      <c r="A17" s="97"/>
      <c r="B17" s="97"/>
      <c r="C17" s="97"/>
      <c r="D17" s="128">
        <v>5</v>
      </c>
      <c r="E17" s="176" t="s">
        <v>158</v>
      </c>
      <c r="F17" s="176"/>
      <c r="G17" s="176"/>
      <c r="H17" s="176"/>
      <c r="I17" s="187"/>
      <c r="J17" s="184"/>
      <c r="K17" s="185"/>
    </row>
    <row r="18" spans="1:13" ht="35.25" customHeight="1">
      <c r="A18" s="97"/>
      <c r="B18" s="97"/>
      <c r="C18" s="97"/>
      <c r="D18" s="128">
        <v>6</v>
      </c>
      <c r="E18" s="176" t="s">
        <v>159</v>
      </c>
      <c r="F18" s="176"/>
      <c r="G18" s="176"/>
      <c r="H18" s="176"/>
      <c r="I18" s="187"/>
      <c r="J18" s="184"/>
      <c r="K18" s="185"/>
    </row>
    <row r="19" spans="1:13" ht="35.25" customHeight="1">
      <c r="A19" s="97"/>
      <c r="B19" s="97"/>
      <c r="C19" s="97"/>
      <c r="D19" s="128">
        <v>7</v>
      </c>
      <c r="E19" s="176" t="s">
        <v>160</v>
      </c>
      <c r="F19" s="176"/>
      <c r="G19" s="176"/>
      <c r="H19" s="176"/>
      <c r="I19" s="187"/>
      <c r="J19" s="184"/>
      <c r="K19" s="185"/>
    </row>
    <row r="20" spans="1:13" s="105" customFormat="1" ht="35.25" customHeight="1">
      <c r="A20" s="97"/>
      <c r="B20" s="97"/>
      <c r="C20" s="97"/>
      <c r="D20" s="128">
        <v>8</v>
      </c>
      <c r="E20" s="176" t="s">
        <v>161</v>
      </c>
      <c r="F20" s="176"/>
      <c r="G20" s="176"/>
      <c r="H20" s="177"/>
      <c r="I20" s="186"/>
      <c r="J20" s="184"/>
      <c r="K20" s="185"/>
    </row>
    <row r="21" spans="1:13" s="105" customFormat="1" ht="35.25" customHeight="1" thickBot="1">
      <c r="A21" s="97"/>
      <c r="B21" s="97"/>
      <c r="C21" s="97"/>
      <c r="D21" s="129">
        <v>9</v>
      </c>
      <c r="E21" s="178" t="s">
        <v>162</v>
      </c>
      <c r="F21" s="178"/>
      <c r="G21" s="178"/>
      <c r="H21" s="179"/>
      <c r="I21" s="188"/>
      <c r="J21" s="189"/>
      <c r="K21" s="190"/>
    </row>
    <row r="22" spans="1:13" ht="30" customHeight="1"/>
    <row r="23" spans="1:13" ht="30" customHeight="1"/>
    <row r="24" spans="1:13" ht="30" customHeight="1"/>
    <row r="25" spans="1:13" ht="23.25" customHeight="1">
      <c r="B25" s="180" t="s">
        <v>143</v>
      </c>
      <c r="C25" s="181"/>
      <c r="D25" s="181"/>
      <c r="E25" s="181"/>
      <c r="F25" s="182"/>
      <c r="G25" s="180" t="s">
        <v>142</v>
      </c>
      <c r="H25" s="181"/>
      <c r="I25" s="181"/>
      <c r="J25" s="181"/>
      <c r="K25" s="181"/>
      <c r="L25" s="182"/>
      <c r="M25" s="104"/>
    </row>
    <row r="26" spans="1:13" ht="15.75">
      <c r="B26" s="100" t="s">
        <v>71</v>
      </c>
      <c r="C26" s="99"/>
      <c r="D26" s="98"/>
      <c r="E26" s="155" t="s">
        <v>73</v>
      </c>
      <c r="F26" s="156"/>
      <c r="G26" s="103" t="s">
        <v>71</v>
      </c>
      <c r="H26" s="102"/>
      <c r="I26" s="101"/>
      <c r="J26" s="155" t="s">
        <v>73</v>
      </c>
      <c r="K26" s="161"/>
      <c r="L26" s="156"/>
    </row>
    <row r="27" spans="1:13" ht="35.25" customHeight="1">
      <c r="B27" s="164" t="s">
        <v>218</v>
      </c>
      <c r="C27" s="165"/>
      <c r="D27" s="166"/>
      <c r="E27" s="157"/>
      <c r="F27" s="158"/>
      <c r="G27" s="164"/>
      <c r="H27" s="165"/>
      <c r="I27" s="166"/>
      <c r="J27" s="157"/>
      <c r="K27" s="162"/>
      <c r="L27" s="158"/>
    </row>
    <row r="28" spans="1:13" ht="25.5" customHeight="1">
      <c r="B28" s="100" t="s">
        <v>74</v>
      </c>
      <c r="C28" s="99"/>
      <c r="D28" s="98"/>
      <c r="E28" s="157"/>
      <c r="F28" s="158"/>
      <c r="G28" s="100" t="s">
        <v>74</v>
      </c>
      <c r="H28" s="99"/>
      <c r="I28" s="98"/>
      <c r="J28" s="157"/>
      <c r="K28" s="162"/>
      <c r="L28" s="158"/>
    </row>
    <row r="29" spans="1:13" ht="15.75" customHeight="1">
      <c r="B29" s="167" t="s">
        <v>75</v>
      </c>
      <c r="C29" s="168"/>
      <c r="D29" s="169"/>
      <c r="E29" s="157"/>
      <c r="F29" s="158"/>
      <c r="G29" s="173"/>
      <c r="H29" s="174"/>
      <c r="I29" s="175"/>
      <c r="J29" s="157"/>
      <c r="K29" s="162"/>
      <c r="L29" s="158"/>
    </row>
    <row r="30" spans="1:13" ht="32.25" customHeight="1">
      <c r="B30" s="170"/>
      <c r="C30" s="171"/>
      <c r="D30" s="172"/>
      <c r="E30" s="159"/>
      <c r="F30" s="160"/>
      <c r="G30" s="164"/>
      <c r="H30" s="165"/>
      <c r="I30" s="166"/>
      <c r="J30" s="159"/>
      <c r="K30" s="163"/>
      <c r="L30" s="160"/>
    </row>
  </sheetData>
  <customSheetViews>
    <customSheetView guid="{17998828-F4D3-402E-B707-B72201BA9036}" scale="62" showPageBreaks="1" view="pageBreakPreview" topLeftCell="A23">
      <selection activeCell="D14" sqref="D14:K14"/>
      <pageMargins left="0.70866141732283472" right="0.70866141732283472" top="0.74803149606299213" bottom="0.74803149606299213" header="0.31496062992125984" footer="0.31496062992125984"/>
      <pageSetup scale="49" orientation="landscape" r:id="rId1"/>
      <headerFooter>
        <oddHeader>&amp;L&amp;G&amp;C&amp;"Arial,Negrita"&amp;16UNIDAD DE OPERACIÓN REGIONAL Y CONTRALORÍA SOCIAL            
"DIRECCIÓN GENERAL ADJUNTA DE MEJORA DE LA GESTIÓN PÚBLICA ESTATAL”
DIRECCIÓN DE NORMATIVIDAD Y MEJORA ESTATAL     
  &amp;R&amp;G</oddHeader>
        <oddFooter>&amp;R&amp;"Arial,Normal"&amp;8&amp;P de &amp;N</oddFooter>
      </headerFooter>
    </customSheetView>
  </customSheetViews>
  <mergeCells count="37">
    <mergeCell ref="D12:K12"/>
    <mergeCell ref="E13:H13"/>
    <mergeCell ref="E14:H14"/>
    <mergeCell ref="A6:D6"/>
    <mergeCell ref="A2:M2"/>
    <mergeCell ref="E7:M7"/>
    <mergeCell ref="E8:M8"/>
    <mergeCell ref="A8:D8"/>
    <mergeCell ref="A4:M4"/>
    <mergeCell ref="K6:M6"/>
    <mergeCell ref="H6:J6"/>
    <mergeCell ref="E6:G6"/>
    <mergeCell ref="A7:D7"/>
    <mergeCell ref="I13:K13"/>
    <mergeCell ref="I14:K14"/>
    <mergeCell ref="E20:H20"/>
    <mergeCell ref="E21:H21"/>
    <mergeCell ref="E15:H15"/>
    <mergeCell ref="B25:F25"/>
    <mergeCell ref="G25:L25"/>
    <mergeCell ref="E19:H19"/>
    <mergeCell ref="E18:H18"/>
    <mergeCell ref="E16:H16"/>
    <mergeCell ref="E17:H17"/>
    <mergeCell ref="I15:K15"/>
    <mergeCell ref="I16:K16"/>
    <mergeCell ref="I17:K17"/>
    <mergeCell ref="I18:K18"/>
    <mergeCell ref="I19:K19"/>
    <mergeCell ref="I20:K20"/>
    <mergeCell ref="I21:K21"/>
    <mergeCell ref="E26:F30"/>
    <mergeCell ref="J26:L30"/>
    <mergeCell ref="B27:D27"/>
    <mergeCell ref="B29:D30"/>
    <mergeCell ref="G27:I27"/>
    <mergeCell ref="G29:I30"/>
  </mergeCells>
  <pageMargins left="0.70866141732283472" right="0.70866141732283472" top="1.0236220472440944" bottom="0.51181102362204722" header="0.31496062992125984" footer="0.31496062992125984"/>
  <pageSetup scale="49" orientation="landscape" r:id="rId2"/>
  <headerFooter>
    <oddHeader>&amp;L&amp;G&amp;C&amp;"Arial,Negrita"&amp;16UNIDAD DE OPERACIÓN REGIONAL Y CONTRALORÍA SOCIAL            
"DIRECCIÓN GENERAL ADJUNTA DE MEJORA DE LA GESTIÓN PÚBLICA ESTATAL”
DIRECCIÓN DE NORMATIVIDAD Y MEJORA ESTATAL     
  &amp;R&amp;G</oddHeader>
    <oddFooter>&amp;L&amp;A&amp;R&amp;"Arial,Negrita"&amp;8&amp;P de &amp;N</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31"/>
  <sheetViews>
    <sheetView showGridLines="0" view="pageLayout" topLeftCell="A13" zoomScale="64" zoomScaleNormal="85" zoomScalePageLayoutView="64" workbookViewId="0">
      <selection activeCell="F17" sqref="F17:G20"/>
    </sheetView>
  </sheetViews>
  <sheetFormatPr baseColWidth="10" defaultRowHeight="15"/>
  <cols>
    <col min="2" max="2" width="21.7109375" customWidth="1"/>
    <col min="3" max="3" width="16.7109375" customWidth="1"/>
    <col min="5" max="5" width="9.5703125" customWidth="1"/>
    <col min="7" max="7" width="8.28515625" customWidth="1"/>
    <col min="9" max="9" width="11.42578125" customWidth="1"/>
    <col min="10" max="10" width="18.7109375" customWidth="1"/>
    <col min="11" max="11" width="13.28515625" customWidth="1"/>
    <col min="12" max="12" width="5.28515625" customWidth="1"/>
    <col min="13" max="13" width="6.140625" customWidth="1"/>
  </cols>
  <sheetData>
    <row r="1" spans="1:13" ht="16.5">
      <c r="A1" s="13"/>
      <c r="B1" s="13"/>
      <c r="C1" s="13"/>
      <c r="D1" s="13"/>
      <c r="E1" s="13"/>
      <c r="F1" s="13"/>
      <c r="G1" s="13"/>
      <c r="H1" s="13"/>
      <c r="I1" s="13"/>
      <c r="J1" s="13"/>
      <c r="K1" s="13"/>
      <c r="L1" s="13"/>
    </row>
    <row r="2" spans="1:13" ht="21">
      <c r="A2" s="2"/>
      <c r="B2" s="2"/>
      <c r="C2" s="2"/>
      <c r="D2" s="2"/>
      <c r="E2" s="2"/>
      <c r="F2" s="2"/>
      <c r="G2" s="2"/>
      <c r="H2" s="2"/>
      <c r="I2" s="2"/>
      <c r="J2" s="2"/>
      <c r="K2" s="2"/>
      <c r="L2" s="2"/>
    </row>
    <row r="3" spans="1:13" ht="17.25">
      <c r="A3" s="14"/>
      <c r="B3" s="3"/>
      <c r="C3" s="3"/>
      <c r="D3" s="3"/>
      <c r="E3" s="3"/>
      <c r="F3" s="3"/>
      <c r="G3" s="319" t="s">
        <v>7</v>
      </c>
      <c r="H3" s="319"/>
      <c r="I3" s="319"/>
      <c r="J3" s="319"/>
      <c r="K3" s="320">
        <v>42409</v>
      </c>
      <c r="L3" s="320"/>
    </row>
    <row r="4" spans="1:13" ht="17.25">
      <c r="A4" s="4"/>
      <c r="B4" s="4"/>
      <c r="C4" s="4"/>
      <c r="D4" s="4"/>
      <c r="E4" s="4"/>
      <c r="F4" s="4"/>
      <c r="G4" s="5"/>
      <c r="H4" s="5"/>
      <c r="I4" s="5"/>
      <c r="J4" s="5"/>
      <c r="K4" s="5"/>
      <c r="L4" s="5"/>
    </row>
    <row r="5" spans="1:13" ht="17.25">
      <c r="A5" s="6"/>
      <c r="B5" s="7"/>
      <c r="C5" s="7"/>
      <c r="D5" s="7"/>
      <c r="E5" s="7"/>
      <c r="F5" s="7"/>
      <c r="G5" s="7"/>
      <c r="H5" s="7"/>
      <c r="I5" s="7"/>
      <c r="J5" s="7"/>
      <c r="K5" s="7"/>
      <c r="L5" s="8"/>
    </row>
    <row r="6" spans="1:13" ht="17.25">
      <c r="A6" s="325" t="s">
        <v>8</v>
      </c>
      <c r="B6" s="326"/>
      <c r="C6" s="326"/>
      <c r="D6" s="327"/>
      <c r="E6" s="327"/>
      <c r="F6" s="327"/>
      <c r="G6" s="327"/>
      <c r="H6" s="327"/>
      <c r="I6" s="5"/>
      <c r="J6" s="321" t="s">
        <v>9</v>
      </c>
      <c r="K6" s="321"/>
      <c r="L6" s="26"/>
    </row>
    <row r="7" spans="1:13" ht="17.25">
      <c r="A7" s="16"/>
      <c r="B7" s="5"/>
      <c r="C7" s="5"/>
      <c r="D7" s="5"/>
      <c r="E7" s="5"/>
      <c r="F7" s="5"/>
      <c r="G7" s="5"/>
      <c r="H7" s="5"/>
      <c r="I7" s="5"/>
      <c r="J7" s="23"/>
      <c r="K7" s="23"/>
      <c r="L7" s="15"/>
    </row>
    <row r="8" spans="1:13" ht="19.899999999999999" customHeight="1">
      <c r="A8" s="355" t="s">
        <v>10</v>
      </c>
      <c r="B8" s="328"/>
      <c r="C8" s="328"/>
      <c r="D8" s="328"/>
      <c r="E8" s="17"/>
      <c r="F8" s="327"/>
      <c r="G8" s="327"/>
      <c r="H8" s="327"/>
      <c r="I8" s="5"/>
      <c r="J8" s="328" t="s">
        <v>11</v>
      </c>
      <c r="K8" s="328"/>
      <c r="L8" s="26"/>
    </row>
    <row r="9" spans="1:13" ht="17.25">
      <c r="A9" s="18"/>
      <c r="B9" s="19"/>
      <c r="C9" s="19"/>
      <c r="D9" s="19"/>
      <c r="E9" s="20"/>
      <c r="F9" s="20"/>
      <c r="G9" s="20"/>
      <c r="H9" s="5"/>
      <c r="I9" s="5"/>
      <c r="J9" s="5"/>
      <c r="K9" s="5"/>
      <c r="L9" s="21"/>
    </row>
    <row r="10" spans="1:13" ht="17.25">
      <c r="A10" s="355" t="s">
        <v>12</v>
      </c>
      <c r="B10" s="328"/>
      <c r="C10" s="328"/>
      <c r="D10" s="328"/>
      <c r="E10" s="327"/>
      <c r="F10" s="327"/>
      <c r="G10" s="327"/>
      <c r="H10" s="327"/>
      <c r="I10" s="5"/>
      <c r="J10" s="359"/>
      <c r="K10" s="359"/>
      <c r="L10" s="360"/>
    </row>
    <row r="11" spans="1:13" ht="17.25">
      <c r="A11" s="9"/>
      <c r="B11" s="10"/>
      <c r="C11" s="10"/>
      <c r="D11" s="10"/>
      <c r="E11" s="10"/>
      <c r="F11" s="10"/>
      <c r="G11" s="10"/>
      <c r="H11" s="10"/>
      <c r="I11" s="10"/>
      <c r="J11" s="10"/>
      <c r="K11" s="10"/>
      <c r="L11" s="11"/>
    </row>
    <row r="12" spans="1:13" ht="17.25">
      <c r="A12" s="12"/>
      <c r="B12" s="219"/>
      <c r="C12" s="219"/>
      <c r="D12" s="12"/>
      <c r="E12" s="12"/>
      <c r="F12" s="12"/>
      <c r="G12" s="12"/>
      <c r="H12" s="12"/>
      <c r="I12" s="12"/>
      <c r="J12" s="12"/>
      <c r="K12" s="12"/>
      <c r="L12" s="12"/>
    </row>
    <row r="13" spans="1:13" ht="48.75" customHeight="1">
      <c r="A13" s="330" t="s">
        <v>30</v>
      </c>
      <c r="B13" s="330"/>
      <c r="C13" s="330"/>
      <c r="D13" s="330"/>
      <c r="E13" s="330"/>
      <c r="F13" s="330"/>
      <c r="G13" s="330"/>
      <c r="H13" s="330"/>
      <c r="I13" s="330"/>
      <c r="J13" s="330"/>
      <c r="K13" s="330"/>
      <c r="L13" s="330"/>
    </row>
    <row r="14" spans="1:13" ht="13.5" customHeight="1"/>
    <row r="15" spans="1:13" hidden="1"/>
    <row r="16" spans="1:13" ht="177.75" customHeight="1">
      <c r="A16" s="352" t="s">
        <v>31</v>
      </c>
      <c r="B16" s="353"/>
      <c r="C16" s="354"/>
      <c r="D16" s="334" t="s">
        <v>33</v>
      </c>
      <c r="E16" s="334"/>
      <c r="F16" s="334" t="s">
        <v>34</v>
      </c>
      <c r="G16" s="334"/>
      <c r="H16" s="334" t="s">
        <v>37</v>
      </c>
      <c r="I16" s="334"/>
      <c r="J16" s="29" t="s">
        <v>35</v>
      </c>
      <c r="K16" s="334" t="s">
        <v>36</v>
      </c>
      <c r="L16" s="334"/>
      <c r="M16" s="334"/>
    </row>
    <row r="17" spans="1:13" ht="14.45" customHeight="1">
      <c r="A17" s="343" t="s">
        <v>32</v>
      </c>
      <c r="B17" s="344"/>
      <c r="C17" s="345"/>
      <c r="D17" s="339" t="s">
        <v>26</v>
      </c>
      <c r="E17" s="340"/>
      <c r="F17" s="339" t="s">
        <v>26</v>
      </c>
      <c r="G17" s="340"/>
      <c r="H17" s="339" t="s">
        <v>26</v>
      </c>
      <c r="I17" s="340"/>
      <c r="J17" s="356" t="s">
        <v>26</v>
      </c>
      <c r="K17" s="343" t="s">
        <v>26</v>
      </c>
      <c r="L17" s="344"/>
      <c r="M17" s="345"/>
    </row>
    <row r="18" spans="1:13">
      <c r="A18" s="346"/>
      <c r="B18" s="347"/>
      <c r="C18" s="348"/>
      <c r="D18" s="361"/>
      <c r="E18" s="362"/>
      <c r="F18" s="361"/>
      <c r="G18" s="362"/>
      <c r="H18" s="361"/>
      <c r="I18" s="362"/>
      <c r="J18" s="357"/>
      <c r="K18" s="346"/>
      <c r="L18" s="347"/>
      <c r="M18" s="348"/>
    </row>
    <row r="19" spans="1:13">
      <c r="A19" s="346"/>
      <c r="B19" s="347"/>
      <c r="C19" s="348"/>
      <c r="D19" s="361"/>
      <c r="E19" s="362"/>
      <c r="F19" s="361"/>
      <c r="G19" s="362"/>
      <c r="H19" s="361"/>
      <c r="I19" s="362"/>
      <c r="J19" s="357"/>
      <c r="K19" s="346"/>
      <c r="L19" s="347"/>
      <c r="M19" s="348"/>
    </row>
    <row r="20" spans="1:13">
      <c r="A20" s="349"/>
      <c r="B20" s="350"/>
      <c r="C20" s="351"/>
      <c r="D20" s="341"/>
      <c r="E20" s="342"/>
      <c r="F20" s="341"/>
      <c r="G20" s="342"/>
      <c r="H20" s="341"/>
      <c r="I20" s="342"/>
      <c r="J20" s="358"/>
      <c r="K20" s="349"/>
      <c r="L20" s="350"/>
      <c r="M20" s="351"/>
    </row>
    <row r="23" spans="1:13">
      <c r="E23" t="s">
        <v>25</v>
      </c>
    </row>
    <row r="27" spans="1:13">
      <c r="A27" s="332" t="s">
        <v>13</v>
      </c>
      <c r="B27" s="332"/>
      <c r="C27" s="332"/>
      <c r="D27" s="332"/>
      <c r="E27" s="332"/>
      <c r="F27" s="332"/>
      <c r="G27" s="332"/>
      <c r="H27" s="332"/>
      <c r="I27" s="332"/>
      <c r="J27" s="332"/>
      <c r="K27" s="332"/>
    </row>
    <row r="28" spans="1:13">
      <c r="A28" s="332"/>
      <c r="B28" s="332"/>
      <c r="C28" s="332"/>
      <c r="D28" s="332"/>
      <c r="E28" s="332"/>
      <c r="F28" s="332"/>
      <c r="G28" s="332"/>
      <c r="H28" s="332"/>
      <c r="I28" s="332"/>
      <c r="J28" s="332"/>
      <c r="K28" s="332"/>
    </row>
    <row r="29" spans="1:13">
      <c r="A29" s="332"/>
      <c r="B29" s="332"/>
      <c r="C29" s="332"/>
      <c r="D29" s="332"/>
      <c r="E29" s="332"/>
      <c r="F29" s="332"/>
      <c r="G29" s="332"/>
      <c r="H29" s="332"/>
      <c r="I29" s="332"/>
      <c r="J29" s="332"/>
      <c r="K29" s="332"/>
    </row>
    <row r="30" spans="1:13">
      <c r="A30" s="332"/>
      <c r="B30" s="332"/>
      <c r="C30" s="332"/>
      <c r="D30" s="332"/>
      <c r="E30" s="332"/>
      <c r="F30" s="332"/>
      <c r="G30" s="332"/>
      <c r="H30" s="332"/>
      <c r="I30" s="332"/>
      <c r="J30" s="332"/>
      <c r="K30" s="332"/>
    </row>
    <row r="31" spans="1:13">
      <c r="A31" s="332"/>
      <c r="B31" s="332"/>
      <c r="C31" s="332"/>
      <c r="D31" s="332"/>
      <c r="E31" s="332"/>
      <c r="F31" s="332"/>
      <c r="G31" s="332"/>
      <c r="H31" s="332"/>
      <c r="I31" s="332"/>
      <c r="J31" s="332"/>
      <c r="K31" s="332"/>
    </row>
  </sheetData>
  <customSheetViews>
    <customSheetView guid="{17998828-F4D3-402E-B707-B72201BA9036}" scale="64" showPageBreaks="1" showGridLines="0" hiddenRows="1" state="hidden" view="pageLayout" topLeftCell="A13">
      <selection activeCell="F17" sqref="F17:G20"/>
      <pageMargins left="0.7" right="1.0039583333333333" top="0.97499999999999998" bottom="0.75" header="0.3" footer="0.3"/>
      <pageSetup paperSize="9" scale="79" orientation="landscape" horizontalDpi="1200" verticalDpi="1200" r:id="rId1"/>
      <headerFooter>
        <oddHeader>&amp;L&amp;G&amp;CUNIDAD DE OPERACIÓN REGIONAL Y CONTRALORIA SOCIAL
DIRECCIÓN GENERAL ADJUNTADE MEJORA DE LA GESTIÓNPÚBLICA ESTATAL
REVISIÓN DE CONTROL DE REGISTROS DE SERVIDORES PÚBLICOS&amp;R&amp;G</oddHeader>
      </headerFooter>
    </customSheetView>
  </customSheetViews>
  <mergeCells count="25">
    <mergeCell ref="J17:J20"/>
    <mergeCell ref="A27:K31"/>
    <mergeCell ref="A10:D10"/>
    <mergeCell ref="E10:H10"/>
    <mergeCell ref="J10:L10"/>
    <mergeCell ref="B12:C12"/>
    <mergeCell ref="A13:L13"/>
    <mergeCell ref="D16:E16"/>
    <mergeCell ref="F16:G16"/>
    <mergeCell ref="H16:I16"/>
    <mergeCell ref="K16:M16"/>
    <mergeCell ref="A17:C20"/>
    <mergeCell ref="D17:E20"/>
    <mergeCell ref="F17:G20"/>
    <mergeCell ref="H17:I20"/>
    <mergeCell ref="K17:M20"/>
    <mergeCell ref="G3:J3"/>
    <mergeCell ref="K3:L3"/>
    <mergeCell ref="A6:C6"/>
    <mergeCell ref="D6:H6"/>
    <mergeCell ref="A16:C16"/>
    <mergeCell ref="A8:D8"/>
    <mergeCell ref="F8:H8"/>
    <mergeCell ref="J8:K8"/>
    <mergeCell ref="J6:K6"/>
  </mergeCells>
  <dataValidations disablePrompts="1" count="4">
    <dataValidation allowBlank="1" showInputMessage="1" showErrorMessage="1" prompt="Describir las actividades que desarrolla para atender la agenda común" sqref="K17"/>
    <dataValidation type="date" allowBlank="1" showInputMessage="1" showErrorMessage="1" prompt="Escribir fecha (dd/mm/aaaa)" sqref="L6 L8">
      <formula1>42370</formula1>
      <formula2>42735</formula2>
    </dataValidation>
    <dataValidation type="list" allowBlank="1" showInputMessage="1" showErrorMessage="1" prompt="Elegir una opción, en caso de ser negativo Especificar en la celda de abajo" sqref="D17 H17 F17">
      <formula1>#REF!</formula1>
    </dataValidation>
    <dataValidation type="list" allowBlank="1" showInputMessage="1" showErrorMessage="1" sqref="D6">
      <formula1>#REF!</formula1>
    </dataValidation>
  </dataValidations>
  <pageMargins left="0.7" right="1.0039583333333333" top="0.97499999999999998" bottom="0.75" header="0.3" footer="0.3"/>
  <pageSetup paperSize="9" scale="79" orientation="landscape" horizontalDpi="1200" verticalDpi="1200" r:id="rId2"/>
  <headerFooter>
    <oddHeader>&amp;L&amp;G&amp;CUNIDAD DE OPERACIÓN REGIONAL Y CONTRALORIA SOCIAL
DIRECCIÓN GENERAL ADJUNTADE MEJORA DE LA GESTIÓNPÚBLICA ESTATAL
REVISIÓN DE CONTROL DE REGISTROS DE SERVIDORES PÚBLICOS&amp;R&amp;G</oddHead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60" zoomScaleNormal="90" zoomScalePageLayoutView="80" workbookViewId="0">
      <selection activeCell="C13" sqref="C13:C21"/>
    </sheetView>
  </sheetViews>
  <sheetFormatPr baseColWidth="10" defaultRowHeight="15"/>
  <cols>
    <col min="1" max="1" width="24.42578125" customWidth="1"/>
    <col min="2" max="2" width="30.5703125" customWidth="1"/>
    <col min="3" max="3" width="34.140625" customWidth="1"/>
    <col min="4" max="4" width="7.28515625" customWidth="1"/>
    <col min="5" max="6" width="28.28515625" customWidth="1"/>
    <col min="7" max="7" width="35.5703125" customWidth="1"/>
  </cols>
  <sheetData>
    <row r="1" spans="1:7" ht="16.5" customHeight="1">
      <c r="A1" s="315" t="s">
        <v>42</v>
      </c>
      <c r="B1" s="315"/>
      <c r="C1" s="315"/>
      <c r="D1" s="315"/>
      <c r="E1" s="315"/>
      <c r="F1" s="315"/>
      <c r="G1" s="315"/>
    </row>
    <row r="2" spans="1:7" ht="16.5" customHeight="1">
      <c r="A2" s="315" t="s">
        <v>43</v>
      </c>
      <c r="B2" s="315"/>
      <c r="C2" s="315"/>
      <c r="D2" s="315"/>
      <c r="E2" s="315"/>
      <c r="F2" s="315"/>
      <c r="G2" s="315"/>
    </row>
    <row r="3" spans="1:7" ht="16.5" customHeight="1">
      <c r="A3" s="315" t="s">
        <v>44</v>
      </c>
      <c r="B3" s="315"/>
      <c r="C3" s="315"/>
      <c r="D3" s="315"/>
      <c r="E3" s="315"/>
      <c r="F3" s="315"/>
      <c r="G3" s="315"/>
    </row>
    <row r="4" spans="1:7" ht="46.5" customHeight="1">
      <c r="A4" s="316" t="s">
        <v>45</v>
      </c>
      <c r="B4" s="317"/>
      <c r="C4" s="317"/>
      <c r="D4" s="317"/>
      <c r="E4" s="317"/>
      <c r="F4" s="317"/>
      <c r="G4" s="317"/>
    </row>
    <row r="5" spans="1:7" ht="19.149999999999999" customHeight="1">
      <c r="G5" s="31"/>
    </row>
    <row r="6" spans="1:7" ht="3.6" customHeight="1"/>
    <row r="7" spans="1:7" s="35" customFormat="1" ht="20.25" customHeight="1">
      <c r="A7" s="46" t="s">
        <v>46</v>
      </c>
      <c r="B7" s="47" t="s">
        <v>21</v>
      </c>
      <c r="C7" s="48" t="s">
        <v>47</v>
      </c>
      <c r="D7" s="49">
        <v>2015</v>
      </c>
      <c r="E7" s="50"/>
      <c r="F7" s="51"/>
      <c r="G7" s="52" t="s">
        <v>48</v>
      </c>
    </row>
    <row r="8" spans="1:7" ht="19.5" customHeight="1">
      <c r="A8" s="46" t="s">
        <v>49</v>
      </c>
      <c r="B8" s="47" t="s">
        <v>29</v>
      </c>
      <c r="C8" s="53" t="s">
        <v>7</v>
      </c>
      <c r="D8" s="318">
        <v>42178</v>
      </c>
      <c r="E8" s="318"/>
      <c r="F8" s="54"/>
      <c r="G8" s="55"/>
    </row>
    <row r="9" spans="1:7" s="35" customFormat="1" ht="21" customHeight="1">
      <c r="A9" s="46" t="s">
        <v>50</v>
      </c>
      <c r="B9" s="47" t="s">
        <v>51</v>
      </c>
      <c r="C9" s="56"/>
      <c r="D9" s="57"/>
      <c r="E9" s="57"/>
      <c r="F9" s="57"/>
      <c r="G9" s="58"/>
    </row>
    <row r="10" spans="1:7" ht="17.25" customHeight="1">
      <c r="A10" s="312"/>
      <c r="B10" s="312"/>
      <c r="C10" s="312"/>
      <c r="D10" s="312"/>
      <c r="E10" s="312"/>
      <c r="F10" s="36"/>
      <c r="G10" s="25"/>
    </row>
    <row r="11" spans="1:7" ht="27" customHeight="1">
      <c r="A11" s="289" t="s">
        <v>52</v>
      </c>
      <c r="B11" s="289" t="s">
        <v>53</v>
      </c>
      <c r="C11" s="45" t="s">
        <v>54</v>
      </c>
      <c r="D11" s="291" t="s">
        <v>55</v>
      </c>
      <c r="E11" s="292"/>
      <c r="F11" s="293" t="s">
        <v>56</v>
      </c>
      <c r="G11" s="294"/>
    </row>
    <row r="12" spans="1:7" ht="22.5" customHeight="1">
      <c r="A12" s="290"/>
      <c r="B12" s="290"/>
      <c r="C12" s="45" t="s">
        <v>57</v>
      </c>
      <c r="D12" s="45" t="s">
        <v>58</v>
      </c>
      <c r="E12" s="45" t="s">
        <v>59</v>
      </c>
      <c r="F12" s="295"/>
      <c r="G12" s="296"/>
    </row>
    <row r="13" spans="1:7" ht="30" customHeight="1">
      <c r="A13" s="363" t="s">
        <v>60</v>
      </c>
      <c r="B13" s="366" t="s">
        <v>61</v>
      </c>
      <c r="C13" s="251" t="s">
        <v>62</v>
      </c>
      <c r="D13" s="306">
        <v>1</v>
      </c>
      <c r="E13" s="37" t="s">
        <v>78</v>
      </c>
      <c r="F13" s="38" t="s">
        <v>63</v>
      </c>
      <c r="G13" s="38" t="s">
        <v>64</v>
      </c>
    </row>
    <row r="14" spans="1:7" ht="19.5" customHeight="1">
      <c r="A14" s="364"/>
      <c r="B14" s="367"/>
      <c r="C14" s="252"/>
      <c r="D14" s="307"/>
      <c r="E14" s="313" t="s">
        <v>81</v>
      </c>
      <c r="F14" s="309" t="s">
        <v>65</v>
      </c>
      <c r="G14" s="39" t="s">
        <v>66</v>
      </c>
    </row>
    <row r="15" spans="1:7" ht="35.1" customHeight="1">
      <c r="A15" s="364"/>
      <c r="B15" s="367"/>
      <c r="C15" s="252"/>
      <c r="D15" s="307"/>
      <c r="E15" s="313"/>
      <c r="F15" s="310"/>
      <c r="G15" s="40"/>
    </row>
    <row r="16" spans="1:7" ht="12.75" customHeight="1">
      <c r="A16" s="364"/>
      <c r="B16" s="367"/>
      <c r="C16" s="252"/>
      <c r="D16" s="307"/>
      <c r="E16" s="313"/>
      <c r="F16" s="310"/>
      <c r="G16" s="41" t="s">
        <v>67</v>
      </c>
    </row>
    <row r="17" spans="1:7" ht="35.1" customHeight="1">
      <c r="A17" s="364"/>
      <c r="B17" s="367"/>
      <c r="C17" s="252"/>
      <c r="D17" s="307"/>
      <c r="E17" s="313"/>
      <c r="F17" s="310"/>
      <c r="G17" s="42"/>
    </row>
    <row r="18" spans="1:7" ht="17.25" customHeight="1">
      <c r="A18" s="364"/>
      <c r="B18" s="367"/>
      <c r="C18" s="252"/>
      <c r="D18" s="307"/>
      <c r="E18" s="313"/>
      <c r="F18" s="310"/>
      <c r="G18" s="41" t="s">
        <v>68</v>
      </c>
    </row>
    <row r="19" spans="1:7" ht="35.1" customHeight="1">
      <c r="A19" s="364"/>
      <c r="B19" s="367"/>
      <c r="C19" s="252"/>
      <c r="D19" s="307"/>
      <c r="E19" s="39" t="s">
        <v>80</v>
      </c>
      <c r="F19" s="310"/>
      <c r="G19" s="42"/>
    </row>
    <row r="20" spans="1:7" ht="34.5" customHeight="1">
      <c r="A20" s="364"/>
      <c r="B20" s="367"/>
      <c r="C20" s="252"/>
      <c r="D20" s="307"/>
      <c r="E20" s="313" t="s">
        <v>79</v>
      </c>
      <c r="F20" s="310"/>
      <c r="G20" s="42"/>
    </row>
    <row r="21" spans="1:7" ht="76.5" customHeight="1">
      <c r="A21" s="365"/>
      <c r="B21" s="368"/>
      <c r="C21" s="253"/>
      <c r="D21" s="308"/>
      <c r="E21" s="314"/>
      <c r="F21" s="311"/>
      <c r="G21" s="43" t="s">
        <v>69</v>
      </c>
    </row>
    <row r="22" spans="1:7" ht="21" customHeight="1">
      <c r="A22" s="33" t="s">
        <v>70</v>
      </c>
      <c r="B22" s="44"/>
      <c r="C22" s="44"/>
      <c r="D22" s="44"/>
      <c r="E22" s="44"/>
      <c r="F22" s="44"/>
      <c r="G22" s="34"/>
    </row>
    <row r="23" spans="1:7" ht="30.75" customHeight="1">
      <c r="A23" s="32" t="s">
        <v>71</v>
      </c>
      <c r="B23" s="254" t="s">
        <v>72</v>
      </c>
      <c r="C23" s="254"/>
      <c r="D23" s="254"/>
      <c r="E23" s="254"/>
      <c r="F23" s="254"/>
      <c r="G23" s="255" t="s">
        <v>73</v>
      </c>
    </row>
    <row r="24" spans="1:7" ht="25.5" customHeight="1">
      <c r="A24" s="32" t="s">
        <v>74</v>
      </c>
      <c r="B24" s="254" t="s">
        <v>75</v>
      </c>
      <c r="C24" s="254"/>
      <c r="D24" s="254"/>
      <c r="E24" s="254"/>
      <c r="F24" s="254"/>
      <c r="G24" s="256"/>
    </row>
    <row r="25" spans="1:7" ht="44.25" customHeight="1"/>
    <row r="26" spans="1:7" ht="50.25" customHeight="1"/>
  </sheetData>
  <customSheetViews>
    <customSheetView guid="{17998828-F4D3-402E-B707-B72201BA9036}" scale="60" showPageBreaks="1" state="hidden" view="pageBreakPreview">
      <selection activeCell="C13" sqref="C13:C21"/>
      <pageMargins left="0.7" right="0.7" top="0.75" bottom="0.75" header="0.3" footer="0.3"/>
      <pageSetup scale="63" orientation="landscape" r:id="rId1"/>
    </customSheetView>
  </customSheetViews>
  <mergeCells count="20">
    <mergeCell ref="B23:F23"/>
    <mergeCell ref="G23:G24"/>
    <mergeCell ref="B24:F24"/>
    <mergeCell ref="E14:E18"/>
    <mergeCell ref="E20:E21"/>
    <mergeCell ref="A11:A12"/>
    <mergeCell ref="B11:B12"/>
    <mergeCell ref="D11:E11"/>
    <mergeCell ref="F11:G12"/>
    <mergeCell ref="A13:A21"/>
    <mergeCell ref="B13:B21"/>
    <mergeCell ref="C13:C21"/>
    <mergeCell ref="D13:D21"/>
    <mergeCell ref="F14:F21"/>
    <mergeCell ref="A10:E10"/>
    <mergeCell ref="A1:G1"/>
    <mergeCell ref="A2:G2"/>
    <mergeCell ref="A3:G3"/>
    <mergeCell ref="A4:G4"/>
    <mergeCell ref="D8:E8"/>
  </mergeCells>
  <pageMargins left="0.7" right="0.7" top="0.75" bottom="0.75" header="0.3" footer="0.3"/>
  <pageSetup scale="63"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workbookViewId="0">
      <selection activeCell="F3" sqref="F3"/>
    </sheetView>
  </sheetViews>
  <sheetFormatPr baseColWidth="10" defaultRowHeight="15"/>
  <cols>
    <col min="1" max="1" width="30.5703125" customWidth="1"/>
    <col min="2" max="2" width="31.42578125" customWidth="1"/>
    <col min="3" max="3" width="26.28515625" customWidth="1"/>
    <col min="6" max="6" width="18.85546875" customWidth="1"/>
  </cols>
  <sheetData>
    <row r="2" spans="1:6">
      <c r="A2" t="s">
        <v>84</v>
      </c>
      <c r="B2" t="s">
        <v>90</v>
      </c>
      <c r="C2" t="s">
        <v>170</v>
      </c>
      <c r="D2" t="s">
        <v>22</v>
      </c>
      <c r="E2" t="s">
        <v>115</v>
      </c>
      <c r="F2" t="s">
        <v>214</v>
      </c>
    </row>
    <row r="3" spans="1:6">
      <c r="A3" t="s">
        <v>0</v>
      </c>
      <c r="B3" t="s">
        <v>62</v>
      </c>
      <c r="C3" t="s">
        <v>171</v>
      </c>
      <c r="D3" t="s">
        <v>173</v>
      </c>
      <c r="E3" t="s">
        <v>62</v>
      </c>
      <c r="F3" t="s">
        <v>213</v>
      </c>
    </row>
    <row r="4" spans="1:6">
      <c r="A4" t="s">
        <v>85</v>
      </c>
      <c r="B4" t="s">
        <v>86</v>
      </c>
      <c r="C4" t="s">
        <v>172</v>
      </c>
      <c r="E4" t="s">
        <v>114</v>
      </c>
    </row>
    <row r="5" spans="1:6">
      <c r="A5" t="s">
        <v>1</v>
      </c>
      <c r="B5" t="s">
        <v>87</v>
      </c>
    </row>
    <row r="6" spans="1:6">
      <c r="A6" t="s">
        <v>2</v>
      </c>
    </row>
  </sheetData>
  <customSheetViews>
    <customSheetView guid="{17998828-F4D3-402E-B707-B72201BA9036}" state="hidden">
      <selection activeCell="B24" sqref="B24"/>
      <pageMargins left="0.7" right="0.7" top="0.75" bottom="0.75" header="0.3" footer="0.3"/>
    </customSheetView>
  </customSheetView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51" zoomScaleNormal="51" workbookViewId="0">
      <selection activeCell="F48" sqref="F48"/>
    </sheetView>
  </sheetViews>
  <sheetFormatPr baseColWidth="10" defaultRowHeight="15"/>
  <cols>
    <col min="1" max="1" width="24.7109375" customWidth="1"/>
    <col min="2" max="2" width="50.7109375" customWidth="1"/>
    <col min="3" max="3" width="30.7109375" customWidth="1"/>
    <col min="4" max="4" width="24.7109375" customWidth="1"/>
    <col min="5" max="5" width="50.7109375" customWidth="1"/>
    <col min="6" max="6" width="30.7109375" customWidth="1"/>
  </cols>
  <sheetData>
    <row r="1" spans="1:6" ht="36.75" customHeight="1">
      <c r="A1" s="376" t="s">
        <v>143</v>
      </c>
      <c r="B1" s="374"/>
      <c r="C1" s="377"/>
      <c r="D1" s="373" t="s">
        <v>142</v>
      </c>
      <c r="E1" s="374"/>
      <c r="F1" s="375"/>
    </row>
    <row r="2" spans="1:6" ht="65.25" customHeight="1">
      <c r="A2" s="77" t="s">
        <v>71</v>
      </c>
      <c r="B2" s="78" t="s">
        <v>72</v>
      </c>
      <c r="C2" s="369" t="s">
        <v>73</v>
      </c>
      <c r="D2" s="82" t="s">
        <v>145</v>
      </c>
      <c r="E2" s="78" t="s">
        <v>95</v>
      </c>
      <c r="F2" s="371" t="s">
        <v>73</v>
      </c>
    </row>
    <row r="3" spans="1:6" ht="41.25" customHeight="1" thickBot="1">
      <c r="A3" s="79" t="s">
        <v>74</v>
      </c>
      <c r="B3" s="80" t="s">
        <v>75</v>
      </c>
      <c r="C3" s="370"/>
      <c r="D3" s="81" t="s">
        <v>74</v>
      </c>
      <c r="E3" s="80" t="s">
        <v>94</v>
      </c>
      <c r="F3" s="372"/>
    </row>
    <row r="6" spans="1:6" ht="15.75" thickBot="1"/>
    <row r="7" spans="1:6" ht="36.75" customHeight="1">
      <c r="A7" s="376" t="s">
        <v>143</v>
      </c>
      <c r="B7" s="374"/>
      <c r="C7" s="377"/>
      <c r="D7" s="373" t="s">
        <v>142</v>
      </c>
      <c r="E7" s="374"/>
      <c r="F7" s="375"/>
    </row>
    <row r="8" spans="1:6" ht="78.75" customHeight="1">
      <c r="A8" s="77" t="s">
        <v>71</v>
      </c>
      <c r="B8" s="78" t="s">
        <v>72</v>
      </c>
      <c r="C8" s="369" t="s">
        <v>73</v>
      </c>
      <c r="D8" s="82" t="s">
        <v>147</v>
      </c>
      <c r="E8" s="78" t="s">
        <v>95</v>
      </c>
      <c r="F8" s="371" t="s">
        <v>73</v>
      </c>
    </row>
    <row r="9" spans="1:6" ht="41.25" customHeight="1" thickBot="1">
      <c r="A9" s="79" t="s">
        <v>74</v>
      </c>
      <c r="B9" s="80" t="s">
        <v>75</v>
      </c>
      <c r="C9" s="370"/>
      <c r="D9" s="81" t="s">
        <v>74</v>
      </c>
      <c r="E9" s="80" t="s">
        <v>94</v>
      </c>
      <c r="F9" s="372"/>
    </row>
  </sheetData>
  <customSheetViews>
    <customSheetView guid="{17998828-F4D3-402E-B707-B72201BA9036}" scale="51" state="hidden">
      <selection activeCell="F48" sqref="F48"/>
      <pageMargins left="0.7" right="0.7" top="0.75" bottom="0.75" header="0.3" footer="0.3"/>
    </customSheetView>
  </customSheetViews>
  <mergeCells count="8">
    <mergeCell ref="C8:C9"/>
    <mergeCell ref="F8:F9"/>
    <mergeCell ref="C2:C3"/>
    <mergeCell ref="F2:F3"/>
    <mergeCell ref="D1:F1"/>
    <mergeCell ref="A1:C1"/>
    <mergeCell ref="A7:C7"/>
    <mergeCell ref="D7:F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20"/>
  <sheetViews>
    <sheetView workbookViewId="0">
      <selection activeCell="F10" sqref="F10"/>
    </sheetView>
  </sheetViews>
  <sheetFormatPr baseColWidth="10" defaultRowHeight="15"/>
  <cols>
    <col min="3" max="3" width="111.28515625" customWidth="1"/>
  </cols>
  <sheetData>
    <row r="4" spans="2:3">
      <c r="B4" s="392" t="s">
        <v>233</v>
      </c>
      <c r="C4" s="392" t="s">
        <v>59</v>
      </c>
    </row>
    <row r="5" spans="2:3" ht="25.5">
      <c r="B5" s="393" t="s">
        <v>234</v>
      </c>
      <c r="C5" s="394" t="s">
        <v>220</v>
      </c>
    </row>
    <row r="6" spans="2:3" ht="25.5">
      <c r="B6" s="393" t="s">
        <v>235</v>
      </c>
      <c r="C6" s="394" t="s">
        <v>236</v>
      </c>
    </row>
    <row r="7" spans="2:3" ht="25.5">
      <c r="B7" s="393" t="s">
        <v>237</v>
      </c>
      <c r="C7" s="394" t="s">
        <v>238</v>
      </c>
    </row>
    <row r="8" spans="2:3" ht="25.5">
      <c r="B8" s="393" t="s">
        <v>239</v>
      </c>
      <c r="C8" s="394" t="s">
        <v>240</v>
      </c>
    </row>
    <row r="9" spans="2:3" ht="25.5">
      <c r="B9" s="393" t="s">
        <v>241</v>
      </c>
      <c r="C9" s="394" t="s">
        <v>242</v>
      </c>
    </row>
    <row r="10" spans="2:3" ht="25.5">
      <c r="B10" s="393" t="s">
        <v>243</v>
      </c>
      <c r="C10" s="394" t="s">
        <v>244</v>
      </c>
    </row>
    <row r="11" spans="2:3" ht="25.5">
      <c r="B11" s="393" t="s">
        <v>245</v>
      </c>
      <c r="C11" s="394" t="s">
        <v>246</v>
      </c>
    </row>
    <row r="12" spans="2:3" ht="25.5">
      <c r="B12" s="393" t="s">
        <v>247</v>
      </c>
      <c r="C12" s="394" t="s">
        <v>248</v>
      </c>
    </row>
    <row r="13" spans="2:3" ht="25.5">
      <c r="B13" s="395" t="s">
        <v>249</v>
      </c>
      <c r="C13" s="394" t="s">
        <v>250</v>
      </c>
    </row>
    <row r="14" spans="2:3">
      <c r="B14" s="395"/>
      <c r="C14" s="394"/>
    </row>
    <row r="15" spans="2:3" ht="25.5">
      <c r="B15" s="395"/>
      <c r="C15" s="396" t="s">
        <v>251</v>
      </c>
    </row>
    <row r="16" spans="2:3" ht="25.5">
      <c r="B16" s="395"/>
      <c r="C16" s="396" t="s">
        <v>252</v>
      </c>
    </row>
    <row r="17" spans="2:3" ht="25.5">
      <c r="B17" s="395"/>
      <c r="C17" s="396" t="s">
        <v>253</v>
      </c>
    </row>
    <row r="18" spans="2:3" ht="25.5">
      <c r="B18" s="395"/>
      <c r="C18" s="396" t="s">
        <v>254</v>
      </c>
    </row>
    <row r="19" spans="2:3" ht="25.5">
      <c r="B19" s="393" t="s">
        <v>255</v>
      </c>
      <c r="C19" s="394" t="s">
        <v>256</v>
      </c>
    </row>
    <row r="20" spans="2:3" ht="25.5">
      <c r="B20" s="393" t="s">
        <v>257</v>
      </c>
      <c r="C20" s="394" t="s">
        <v>258</v>
      </c>
    </row>
  </sheetData>
  <mergeCells count="1">
    <mergeCell ref="B13: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91" zoomScaleNormal="91" zoomScaleSheetLayoutView="70" zoomScalePageLayoutView="40" workbookViewId="0">
      <selection activeCell="A5" sqref="A5:L5"/>
    </sheetView>
  </sheetViews>
  <sheetFormatPr baseColWidth="10" defaultRowHeight="15"/>
  <cols>
    <col min="2" max="2" width="12" bestFit="1" customWidth="1"/>
    <col min="3" max="3" width="19.28515625" customWidth="1"/>
    <col min="5" max="5" width="43.42578125" customWidth="1"/>
    <col min="6" max="6" width="48" customWidth="1"/>
    <col min="7" max="7" width="18" bestFit="1" customWidth="1"/>
    <col min="9" max="10" width="12" bestFit="1" customWidth="1"/>
    <col min="12" max="12" width="15.85546875" customWidth="1"/>
    <col min="13" max="13" width="3.42578125" customWidth="1"/>
  </cols>
  <sheetData>
    <row r="1" spans="1:13" ht="15.95" customHeight="1">
      <c r="A1" s="216"/>
      <c r="B1" s="216"/>
      <c r="C1" s="216"/>
      <c r="D1" s="216"/>
      <c r="E1" s="216"/>
      <c r="F1" s="216"/>
      <c r="G1" s="216"/>
      <c r="H1" s="216"/>
      <c r="I1" s="216"/>
      <c r="J1" s="216"/>
      <c r="K1" s="216"/>
      <c r="L1" s="216"/>
    </row>
    <row r="2" spans="1:13" ht="15.95" customHeight="1">
      <c r="A2" s="216"/>
      <c r="B2" s="216"/>
      <c r="C2" s="216"/>
      <c r="D2" s="216"/>
      <c r="E2" s="216"/>
      <c r="F2" s="216"/>
      <c r="G2" s="216"/>
      <c r="H2" s="216"/>
      <c r="I2" s="216"/>
      <c r="J2" s="216"/>
      <c r="K2" s="216"/>
      <c r="L2" s="216"/>
    </row>
    <row r="3" spans="1:13" ht="15.95" customHeight="1">
      <c r="A3" s="217"/>
      <c r="B3" s="216"/>
      <c r="C3" s="216"/>
      <c r="D3" s="216"/>
      <c r="E3" s="216"/>
      <c r="F3" s="216"/>
      <c r="G3" s="216"/>
      <c r="H3" s="216"/>
      <c r="I3" s="216"/>
      <c r="J3" s="216"/>
      <c r="K3" s="216"/>
      <c r="L3" s="216"/>
    </row>
    <row r="4" spans="1:13" ht="15.95" customHeight="1">
      <c r="A4" s="13"/>
      <c r="B4" s="13"/>
      <c r="C4" s="13"/>
      <c r="D4" s="13"/>
      <c r="E4" s="13"/>
      <c r="F4" s="13"/>
      <c r="G4" s="13"/>
      <c r="H4" s="13"/>
      <c r="I4" s="13"/>
      <c r="J4" s="13"/>
      <c r="K4" s="13"/>
      <c r="L4" s="13"/>
    </row>
    <row r="5" spans="1:13" ht="30" customHeight="1">
      <c r="A5" s="218" t="s">
        <v>96</v>
      </c>
      <c r="B5" s="218"/>
      <c r="C5" s="218"/>
      <c r="D5" s="218"/>
      <c r="E5" s="218"/>
      <c r="F5" s="218"/>
      <c r="G5" s="218"/>
      <c r="H5" s="218"/>
      <c r="I5" s="218"/>
      <c r="J5" s="218"/>
      <c r="K5" s="218"/>
      <c r="L5" s="218"/>
    </row>
    <row r="6" spans="1:13" ht="15.95" customHeight="1">
      <c r="A6" s="83"/>
      <c r="B6" s="83"/>
      <c r="C6" s="83"/>
      <c r="D6" s="83"/>
      <c r="E6" s="83"/>
      <c r="F6" s="83"/>
      <c r="G6" s="83"/>
      <c r="H6" s="83"/>
      <c r="I6" s="83"/>
      <c r="J6" s="83"/>
      <c r="K6" s="83"/>
      <c r="L6" s="83"/>
    </row>
    <row r="7" spans="1:13" ht="15.95" customHeight="1">
      <c r="A7" s="83"/>
      <c r="B7" s="83"/>
      <c r="C7" s="83"/>
      <c r="D7" s="83"/>
      <c r="E7" s="83"/>
      <c r="F7" s="83"/>
      <c r="G7" s="83"/>
      <c r="H7" s="83"/>
      <c r="I7" s="83"/>
      <c r="J7" s="83"/>
      <c r="K7" s="83"/>
      <c r="L7" s="83"/>
    </row>
    <row r="8" spans="1:13" ht="15.95" customHeight="1">
      <c r="A8" s="83"/>
      <c r="B8" s="83"/>
      <c r="C8" s="83"/>
      <c r="D8" s="83"/>
      <c r="E8" s="83"/>
      <c r="F8" s="83"/>
      <c r="G8" s="83"/>
      <c r="H8" s="83"/>
      <c r="I8" s="83"/>
      <c r="J8" s="83"/>
      <c r="K8" s="83"/>
      <c r="L8" s="83"/>
    </row>
    <row r="9" spans="1:13" ht="15.95" customHeight="1">
      <c r="A9" s="84"/>
      <c r="B9" s="84"/>
      <c r="C9" s="84"/>
      <c r="D9" s="84"/>
      <c r="E9" s="84"/>
      <c r="F9" s="84"/>
      <c r="G9" s="84"/>
      <c r="H9" s="84"/>
      <c r="I9" s="84"/>
      <c r="J9" s="84"/>
      <c r="K9" s="84"/>
      <c r="L9" s="84"/>
    </row>
    <row r="10" spans="1:13" ht="15.95" customHeight="1">
      <c r="A10" s="12"/>
      <c r="B10" s="219"/>
      <c r="C10" s="219"/>
      <c r="D10" s="12"/>
      <c r="E10" s="12"/>
      <c r="F10" s="12"/>
      <c r="G10" s="12"/>
      <c r="H10" s="12"/>
      <c r="I10" s="12"/>
      <c r="J10" s="12"/>
      <c r="K10" s="12"/>
      <c r="L10" s="12"/>
    </row>
    <row r="11" spans="1:13" ht="15.95" customHeight="1">
      <c r="A11" s="60"/>
      <c r="B11" s="60"/>
      <c r="C11" s="60"/>
      <c r="D11" s="60"/>
      <c r="E11" s="60"/>
      <c r="F11" s="60"/>
      <c r="G11" s="60"/>
      <c r="H11" s="60"/>
      <c r="I11" s="60"/>
      <c r="J11" s="60"/>
      <c r="K11" s="60"/>
      <c r="L11" s="60"/>
    </row>
    <row r="12" spans="1:13" ht="15.95" customHeight="1">
      <c r="G12" s="25"/>
      <c r="H12" s="25"/>
      <c r="I12" s="25"/>
      <c r="J12" s="25"/>
      <c r="K12" s="25"/>
      <c r="L12" s="25"/>
      <c r="M12" s="25"/>
    </row>
    <row r="15" spans="1:13" ht="15.95" customHeight="1"/>
    <row r="16" spans="1:13" ht="15.95" customHeight="1"/>
    <row r="17" ht="18.75" customHeight="1"/>
    <row r="18" ht="22.5" customHeight="1"/>
    <row r="19" ht="22.5" customHeight="1"/>
    <row r="20" ht="22.5" customHeight="1"/>
    <row r="21" ht="22.5" customHeight="1"/>
    <row r="22" ht="22.5" customHeight="1"/>
    <row r="23" ht="22.5" customHeight="1"/>
    <row r="24" ht="22.5" customHeight="1"/>
    <row r="25" ht="22.5" customHeight="1"/>
    <row r="26" ht="18.75" customHeight="1"/>
    <row r="27" ht="18.75" customHeight="1"/>
    <row r="29" ht="23.25" customHeight="1"/>
    <row r="31" ht="18.75" customHeight="1"/>
    <row r="32" ht="18.75" customHeight="1"/>
  </sheetData>
  <customSheetViews>
    <customSheetView guid="{17998828-F4D3-402E-B707-B72201BA9036}" scale="91" showGridLines="0" fitToPage="1" state="hidden">
      <selection activeCell="A5" sqref="A5:L5"/>
      <pageMargins left="0.70866141732283472" right="0.70866141732283472" top="0.74803149606299213" bottom="0.74803149606299213" header="0.31496062992125984" footer="0.31496062992125984"/>
      <printOptions horizontalCentered="1"/>
      <pageSetup scale="53" orientation="landscape" horizontalDpi="1200" verticalDpi="1200" r:id="rId1"/>
      <headerFooter>
        <oddHeader>&amp;L&amp;G&amp;C&amp;"Soberana Titular,Normal"&amp;14UNIDAD DE OPERACIÓN REGIONAL Y CONTRALORÍA SOCIAL
DIRECCIÓN GENERAL ADJUNTA DE MEJORA DE LA GESTIÓN PÚBLICA ESTATAL
DIRECCIÓN DE NORMATIVIDAD Y MEJORA ESTATAL&amp;11
&amp;R&amp;G</oddHeader>
      </headerFooter>
    </customSheetView>
  </customSheetViews>
  <mergeCells count="5">
    <mergeCell ref="A1:L1"/>
    <mergeCell ref="A2:L2"/>
    <mergeCell ref="A3:L3"/>
    <mergeCell ref="A5:L5"/>
    <mergeCell ref="B10:C10"/>
  </mergeCells>
  <printOptions horizontalCentered="1"/>
  <pageMargins left="0.70866141732283472" right="0.70866141732283472" top="0.74803149606299213" bottom="0.74803149606299213" header="0.31496062992125984" footer="0.31496062992125984"/>
  <pageSetup scale="53" orientation="landscape" horizontalDpi="1200" verticalDpi="1200" r:id="rId2"/>
  <headerFooter>
    <oddHeader>&amp;L&amp;G&amp;C&amp;"Soberana Titular,Normal"&amp;14UNIDAD DE OPERACIÓN REGIONAL Y CONTRALORÍA SOCIAL
DIRECCIÓN GENERAL ADJUNTA DE MEJORA DE LA GESTIÓN PÚBLICA ESTATAL
DIRECCIÓN DE NORMATIVIDAD Y MEJORA ESTATAL&amp;11
&amp;R&amp;G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66" zoomScaleNormal="66" zoomScaleSheetLayoutView="30" workbookViewId="0">
      <selection activeCell="A17" sqref="A17"/>
    </sheetView>
  </sheetViews>
  <sheetFormatPr baseColWidth="10" defaultRowHeight="18.75"/>
  <cols>
    <col min="1" max="1" width="66.85546875" style="30" customWidth="1"/>
    <col min="2" max="2" width="29.42578125" style="30" customWidth="1"/>
    <col min="3" max="3" width="22.28515625" style="30" customWidth="1"/>
    <col min="4" max="4" width="18.140625" style="30" customWidth="1"/>
    <col min="5" max="7" width="20.7109375" style="30" customWidth="1"/>
    <col min="8" max="8" width="28.7109375" style="30" customWidth="1"/>
    <col min="9" max="9" width="6" style="30" customWidth="1"/>
    <col min="10" max="10" width="34.28515625" style="30" customWidth="1"/>
    <col min="11" max="11" width="14.7109375" style="30" customWidth="1"/>
    <col min="12" max="16384" width="11.42578125" style="30"/>
  </cols>
  <sheetData>
    <row r="1" spans="1:10" ht="20.25" customHeight="1" thickBot="1">
      <c r="A1" s="63"/>
      <c r="B1" s="72"/>
      <c r="C1" s="63"/>
      <c r="D1" s="64"/>
      <c r="E1" s="64"/>
      <c r="F1" s="64"/>
      <c r="G1" s="64"/>
      <c r="H1" s="64"/>
      <c r="I1" s="61"/>
      <c r="J1" s="62"/>
    </row>
    <row r="2" spans="1:10" ht="39.950000000000003" customHeight="1">
      <c r="A2" s="75" t="s">
        <v>8</v>
      </c>
      <c r="B2" s="73" t="s">
        <v>88</v>
      </c>
      <c r="C2" s="73"/>
      <c r="D2" s="73"/>
      <c r="E2" s="223" t="s">
        <v>9</v>
      </c>
      <c r="F2" s="223"/>
      <c r="G2" s="224">
        <f ca="1">TODAY()</f>
        <v>42935</v>
      </c>
      <c r="H2" s="225"/>
      <c r="I2" s="65"/>
      <c r="J2" s="62"/>
    </row>
    <row r="3" spans="1:10" ht="39.950000000000003" customHeight="1">
      <c r="A3" s="74" t="s">
        <v>10</v>
      </c>
      <c r="B3" s="226" t="s">
        <v>139</v>
      </c>
      <c r="C3" s="227"/>
      <c r="D3" s="227"/>
      <c r="E3" s="227"/>
      <c r="F3" s="227"/>
      <c r="G3" s="227"/>
      <c r="H3" s="228"/>
      <c r="I3" s="65"/>
      <c r="J3" s="62"/>
    </row>
    <row r="4" spans="1:10" ht="39.950000000000003" customHeight="1">
      <c r="A4" s="74" t="s">
        <v>12</v>
      </c>
      <c r="B4" s="231" t="s">
        <v>140</v>
      </c>
      <c r="C4" s="232"/>
      <c r="D4" s="232"/>
      <c r="E4" s="232"/>
      <c r="F4" s="232"/>
      <c r="G4" s="232"/>
      <c r="H4" s="233"/>
      <c r="I4" s="66"/>
      <c r="J4" s="62"/>
    </row>
    <row r="5" spans="1:10" ht="39.950000000000003" customHeight="1">
      <c r="A5" s="74" t="s">
        <v>97</v>
      </c>
      <c r="B5" s="232" t="s">
        <v>144</v>
      </c>
      <c r="C5" s="232"/>
      <c r="D5" s="232"/>
      <c r="E5" s="232"/>
      <c r="F5" s="232"/>
      <c r="G5" s="232"/>
      <c r="H5" s="233"/>
      <c r="I5" s="66"/>
      <c r="J5" s="62"/>
    </row>
    <row r="6" spans="1:10" ht="39.950000000000003" customHeight="1">
      <c r="A6" s="220" t="s">
        <v>98</v>
      </c>
      <c r="B6" s="234" t="s">
        <v>99</v>
      </c>
      <c r="C6" s="234"/>
      <c r="D6" s="234"/>
      <c r="E6" s="234"/>
      <c r="F6" s="234"/>
      <c r="G6" s="234"/>
      <c r="H6" s="235"/>
      <c r="I6" s="66"/>
      <c r="J6" s="62"/>
    </row>
    <row r="7" spans="1:10" ht="39.950000000000003" customHeight="1">
      <c r="A7" s="221"/>
      <c r="B7" s="234" t="s">
        <v>100</v>
      </c>
      <c r="C7" s="234"/>
      <c r="D7" s="234"/>
      <c r="E7" s="234"/>
      <c r="F7" s="234"/>
      <c r="G7" s="234"/>
      <c r="H7" s="235"/>
      <c r="I7" s="66"/>
      <c r="J7" s="62"/>
    </row>
    <row r="8" spans="1:10" ht="39.950000000000003" customHeight="1">
      <c r="A8" s="221"/>
      <c r="B8" s="234" t="s">
        <v>101</v>
      </c>
      <c r="C8" s="234"/>
      <c r="D8" s="234"/>
      <c r="E8" s="234"/>
      <c r="F8" s="234"/>
      <c r="G8" s="234"/>
      <c r="H8" s="235"/>
      <c r="I8" s="66"/>
      <c r="J8" s="62"/>
    </row>
    <row r="9" spans="1:10" ht="39.950000000000003" customHeight="1" thickBot="1">
      <c r="A9" s="222"/>
      <c r="B9" s="229" t="s">
        <v>102</v>
      </c>
      <c r="C9" s="229"/>
      <c r="D9" s="229"/>
      <c r="E9" s="229"/>
      <c r="F9" s="229"/>
      <c r="G9" s="229"/>
      <c r="H9" s="230"/>
      <c r="I9" s="66"/>
      <c r="J9" s="62"/>
    </row>
    <row r="10" spans="1:10" ht="48" customHeight="1">
      <c r="A10" s="67"/>
      <c r="B10" s="68"/>
      <c r="C10" s="68"/>
      <c r="D10" s="68"/>
      <c r="E10" s="68"/>
      <c r="F10" s="68"/>
      <c r="G10" s="68"/>
      <c r="H10" s="68"/>
      <c r="I10" s="66"/>
      <c r="J10" s="62"/>
    </row>
    <row r="11" spans="1:10" ht="19.5" thickBot="1"/>
    <row r="12" spans="1:10" ht="39.950000000000003" customHeight="1">
      <c r="A12" s="75" t="s">
        <v>8</v>
      </c>
      <c r="B12" s="239" t="s">
        <v>88</v>
      </c>
      <c r="C12" s="239"/>
      <c r="D12" s="239"/>
      <c r="E12" s="223" t="s">
        <v>9</v>
      </c>
      <c r="F12" s="223"/>
      <c r="G12" s="224">
        <f ca="1">TODAY()</f>
        <v>42935</v>
      </c>
      <c r="H12" s="225"/>
    </row>
    <row r="13" spans="1:10" ht="39.950000000000003" customHeight="1">
      <c r="A13" s="74" t="s">
        <v>10</v>
      </c>
      <c r="B13" s="226" t="s">
        <v>139</v>
      </c>
      <c r="C13" s="227"/>
      <c r="D13" s="227"/>
      <c r="E13" s="227"/>
      <c r="F13" s="227"/>
      <c r="G13" s="227"/>
      <c r="H13" s="228"/>
    </row>
    <row r="14" spans="1:10" ht="39.950000000000003" customHeight="1" thickBot="1">
      <c r="A14" s="76" t="s">
        <v>12</v>
      </c>
      <c r="B14" s="236" t="str">
        <f>+B4</f>
        <v>Lic. Alejandro Germán Hinojosa Velasco</v>
      </c>
      <c r="C14" s="237"/>
      <c r="D14" s="237"/>
      <c r="E14" s="237"/>
      <c r="F14" s="237"/>
      <c r="G14" s="237"/>
      <c r="H14" s="238"/>
    </row>
  </sheetData>
  <customSheetViews>
    <customSheetView guid="{17998828-F4D3-402E-B707-B72201BA9036}" scale="66" fitToPage="1" state="hidden">
      <selection activeCell="A17" sqref="A17"/>
      <pageMargins left="0.55118110236220474" right="0.55118110236220474" top="0.78740157480314965" bottom="0.59055118110236227" header="0.31496062992125984" footer="0.31496062992125984"/>
      <printOptions horizontalCentered="1"/>
      <pageSetup scale="53" orientation="landscape" r:id="rId1"/>
    </customSheetView>
  </customSheetViews>
  <mergeCells count="15">
    <mergeCell ref="G12:H12"/>
    <mergeCell ref="B13:H13"/>
    <mergeCell ref="B14:H14"/>
    <mergeCell ref="B7:H7"/>
    <mergeCell ref="B8:H8"/>
    <mergeCell ref="B12:D12"/>
    <mergeCell ref="E12:F12"/>
    <mergeCell ref="A6:A9"/>
    <mergeCell ref="E2:F2"/>
    <mergeCell ref="G2:H2"/>
    <mergeCell ref="B3:H3"/>
    <mergeCell ref="B9:H9"/>
    <mergeCell ref="B4:H4"/>
    <mergeCell ref="B5:H5"/>
    <mergeCell ref="B6:H6"/>
  </mergeCells>
  <printOptions horizontalCentered="1"/>
  <pageMargins left="0.55118110236220474" right="0.55118110236220474" top="0.78740157480314965" bottom="0.59055118110236227" header="0.31496062992125984" footer="0.31496062992125984"/>
  <pageSetup scale="5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40"/>
  <sheetViews>
    <sheetView showGridLines="0" view="pageBreakPreview" topLeftCell="A37" zoomScale="60" zoomScaleNormal="55" zoomScalePageLayoutView="40" workbookViewId="0">
      <selection activeCell="A5" sqref="A5:L5"/>
    </sheetView>
  </sheetViews>
  <sheetFormatPr baseColWidth="10" defaultRowHeight="15"/>
  <cols>
    <col min="2" max="2" width="12" bestFit="1" customWidth="1"/>
    <col min="3" max="3" width="19.28515625" customWidth="1"/>
    <col min="5" max="5" width="43.42578125" customWidth="1"/>
    <col min="6" max="6" width="48" customWidth="1"/>
    <col min="7" max="7" width="18" bestFit="1" customWidth="1"/>
    <col min="9" max="10" width="12" bestFit="1" customWidth="1"/>
    <col min="12" max="12" width="15.85546875" customWidth="1"/>
    <col min="13" max="13" width="3.42578125" customWidth="1"/>
  </cols>
  <sheetData>
    <row r="1" spans="1:13" ht="15.95" customHeight="1">
      <c r="A1" s="216"/>
      <c r="B1" s="216"/>
      <c r="C1" s="216"/>
      <c r="D1" s="216"/>
      <c r="E1" s="216"/>
      <c r="F1" s="216"/>
      <c r="G1" s="216"/>
      <c r="H1" s="216"/>
      <c r="I1" s="216"/>
      <c r="J1" s="216"/>
      <c r="K1" s="216"/>
      <c r="L1" s="216"/>
    </row>
    <row r="2" spans="1:13" ht="15.95" customHeight="1">
      <c r="A2" s="216"/>
      <c r="B2" s="216"/>
      <c r="C2" s="216"/>
      <c r="D2" s="216"/>
      <c r="E2" s="216"/>
      <c r="F2" s="216"/>
      <c r="G2" s="216"/>
      <c r="H2" s="216"/>
      <c r="I2" s="216"/>
      <c r="J2" s="216"/>
      <c r="K2" s="216"/>
      <c r="L2" s="216"/>
    </row>
    <row r="3" spans="1:13" ht="15.95" customHeight="1">
      <c r="A3" s="217"/>
      <c r="B3" s="216"/>
      <c r="C3" s="216"/>
      <c r="D3" s="216"/>
      <c r="E3" s="216"/>
      <c r="F3" s="216"/>
      <c r="G3" s="216"/>
      <c r="H3" s="216"/>
      <c r="I3" s="216"/>
      <c r="J3" s="216"/>
      <c r="K3" s="216"/>
      <c r="L3" s="216"/>
    </row>
    <row r="4" spans="1:13" ht="15.95" customHeight="1">
      <c r="A4" s="13"/>
      <c r="B4" s="13"/>
      <c r="C4" s="13"/>
      <c r="D4" s="13"/>
      <c r="E4" s="13"/>
      <c r="F4" s="13"/>
      <c r="G4" s="13"/>
      <c r="H4" s="13"/>
      <c r="I4" s="13"/>
      <c r="J4" s="13"/>
      <c r="K4" s="13"/>
      <c r="L4" s="13"/>
    </row>
    <row r="5" spans="1:13" ht="30" customHeight="1">
      <c r="A5" s="218"/>
      <c r="B5" s="218"/>
      <c r="C5" s="218"/>
      <c r="D5" s="218"/>
      <c r="E5" s="218"/>
      <c r="F5" s="218"/>
      <c r="G5" s="218"/>
      <c r="H5" s="218"/>
      <c r="I5" s="218"/>
      <c r="J5" s="218"/>
      <c r="K5" s="218"/>
      <c r="L5" s="218"/>
    </row>
    <row r="6" spans="1:13" ht="15.95" customHeight="1">
      <c r="A6" s="2"/>
      <c r="B6" s="2"/>
      <c r="C6" s="2"/>
      <c r="D6" s="2"/>
      <c r="E6" s="2"/>
      <c r="F6" s="2"/>
      <c r="G6" s="2"/>
      <c r="H6" s="2"/>
      <c r="I6" s="2"/>
      <c r="J6" s="2"/>
      <c r="K6" s="2"/>
      <c r="L6" s="2"/>
    </row>
    <row r="7" spans="1:13" ht="15.95" customHeight="1">
      <c r="A7" s="71"/>
      <c r="B7" s="71"/>
      <c r="C7" s="71"/>
      <c r="D7" s="71"/>
      <c r="E7" s="71"/>
      <c r="F7" s="71"/>
      <c r="G7" s="71"/>
      <c r="H7" s="71"/>
      <c r="I7" s="71"/>
      <c r="J7" s="71"/>
      <c r="K7" s="71"/>
      <c r="L7" s="71"/>
    </row>
    <row r="8" spans="1:13" ht="15.95" customHeight="1">
      <c r="A8" s="69"/>
      <c r="B8" s="69"/>
      <c r="C8" s="69"/>
      <c r="D8" s="69"/>
      <c r="E8" s="69"/>
      <c r="F8" s="69"/>
      <c r="G8" s="69"/>
      <c r="H8" s="69"/>
      <c r="I8" s="69"/>
      <c r="J8" s="69"/>
      <c r="K8" s="69"/>
      <c r="L8" s="69"/>
    </row>
    <row r="9" spans="1:13" ht="15.95" customHeight="1">
      <c r="A9" s="70"/>
      <c r="B9" s="70"/>
      <c r="C9" s="70"/>
      <c r="D9" s="70"/>
      <c r="E9" s="70"/>
      <c r="F9" s="70"/>
      <c r="G9" s="70"/>
      <c r="H9" s="70"/>
      <c r="I9" s="70"/>
      <c r="J9" s="70"/>
      <c r="K9" s="70"/>
      <c r="L9" s="70"/>
    </row>
    <row r="10" spans="1:13" ht="15.95" customHeight="1">
      <c r="A10" s="12"/>
      <c r="B10" s="219"/>
      <c r="C10" s="219"/>
      <c r="D10" s="12"/>
      <c r="E10" s="12"/>
      <c r="F10" s="12"/>
      <c r="G10" s="12"/>
      <c r="H10" s="12"/>
      <c r="I10" s="12"/>
      <c r="J10" s="12"/>
      <c r="K10" s="12"/>
      <c r="L10" s="12"/>
    </row>
    <row r="11" spans="1:13" ht="15.95" customHeight="1">
      <c r="A11" s="60"/>
      <c r="B11" s="60"/>
      <c r="C11" s="60"/>
      <c r="D11" s="60"/>
      <c r="E11" s="60"/>
      <c r="F11" s="60"/>
      <c r="G11" s="60"/>
      <c r="H11" s="60"/>
      <c r="I11" s="60"/>
      <c r="J11" s="60"/>
      <c r="K11" s="60"/>
      <c r="L11" s="60"/>
    </row>
    <row r="12" spans="1:13" ht="15.95" customHeight="1">
      <c r="G12" s="25"/>
      <c r="H12" s="25"/>
      <c r="I12" s="25"/>
      <c r="J12" s="25"/>
      <c r="K12" s="25"/>
      <c r="L12" s="25"/>
      <c r="M12" s="25"/>
    </row>
    <row r="15" spans="1:13" ht="24.95" customHeight="1"/>
    <row r="16" spans="1:13" ht="24.95" customHeight="1"/>
    <row r="17" ht="24.95" customHeight="1"/>
    <row r="18" ht="24.95" customHeight="1"/>
    <row r="19" ht="24.95" customHeight="1"/>
    <row r="20" ht="24.95" customHeight="1"/>
    <row r="21" ht="22.5" customHeight="1"/>
    <row r="22" ht="22.5" customHeight="1"/>
    <row r="23" ht="22.5" customHeight="1"/>
    <row r="24" ht="22.5" customHeight="1"/>
    <row r="25" ht="22.5" customHeight="1"/>
    <row r="26" ht="18.75" customHeight="1"/>
    <row r="27" ht="18.75" customHeight="1"/>
    <row r="29" ht="23.25" customHeight="1"/>
    <row r="31" ht="18.75" customHeight="1"/>
    <row r="32" ht="18.75" customHeight="1"/>
    <row r="35" ht="24.95" customHeight="1"/>
    <row r="36" ht="24.95" customHeight="1"/>
    <row r="37" ht="24.95" customHeight="1"/>
    <row r="38" ht="24.95" customHeight="1"/>
    <row r="39" ht="24.95" customHeight="1"/>
    <row r="40" ht="24.95" customHeight="1"/>
  </sheetData>
  <customSheetViews>
    <customSheetView guid="{17998828-F4D3-402E-B707-B72201BA9036}" scale="60" showPageBreaks="1" showGridLines="0" fitToPage="1" printArea="1" state="hidden" view="pageBreakPreview" topLeftCell="A37">
      <selection activeCell="A5" sqref="A5:L5"/>
      <pageMargins left="0.70866141732283472" right="0.70866141732283472" top="0.74803149606299213" bottom="0.74803149606299213" header="0.31496062992125984" footer="0.31496062992125984"/>
      <printOptions horizontalCentered="1"/>
      <pageSetup scale="53" orientation="landscape" horizontalDpi="1200" verticalDpi="1200" r:id="rId1"/>
    </customSheetView>
  </customSheetViews>
  <mergeCells count="5">
    <mergeCell ref="B10:C10"/>
    <mergeCell ref="A1:L1"/>
    <mergeCell ref="A2:L2"/>
    <mergeCell ref="A3:L3"/>
    <mergeCell ref="A5:L5"/>
  </mergeCells>
  <printOptions horizontalCentered="1"/>
  <pageMargins left="0.70866141732283472" right="0.70866141732283472" top="0.74803149606299213" bottom="0.74803149606299213" header="0.31496062992125984" footer="0.31496062992125984"/>
  <pageSetup scale="53"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ET52"/>
  <sheetViews>
    <sheetView view="pageBreakPreview" topLeftCell="V15" zoomScale="60" zoomScaleNormal="70" zoomScalePageLayoutView="57" workbookViewId="0">
      <selection activeCell="W40" sqref="W40"/>
    </sheetView>
  </sheetViews>
  <sheetFormatPr baseColWidth="10" defaultRowHeight="18"/>
  <cols>
    <col min="1" max="1" width="40.7109375" style="85" customWidth="1"/>
    <col min="2" max="2" width="35.7109375" style="85" customWidth="1"/>
    <col min="3" max="3" width="40.7109375" style="85" customWidth="1"/>
    <col min="4" max="7" width="27.7109375" style="85" customWidth="1"/>
    <col min="8" max="8" width="2.7109375" style="85" customWidth="1"/>
    <col min="9" max="11" width="27.7109375" style="85" customWidth="1"/>
    <col min="12" max="12" width="2.7109375" style="85" customWidth="1"/>
    <col min="13" max="14" width="27.7109375" style="85" customWidth="1"/>
    <col min="15" max="15" width="2.7109375" style="85" customWidth="1"/>
    <col min="16" max="18" width="27.7109375" style="85" customWidth="1"/>
    <col min="19" max="19" width="2.7109375" style="85" customWidth="1"/>
    <col min="20" max="24" width="37.7109375" style="85" customWidth="1"/>
    <col min="25" max="25" width="40.7109375" style="85" customWidth="1"/>
    <col min="26" max="16384" width="11.42578125" style="85"/>
  </cols>
  <sheetData>
    <row r="4" spans="1:29" ht="19.5">
      <c r="A4" s="198" t="s">
        <v>152</v>
      </c>
      <c r="B4" s="198"/>
      <c r="C4" s="198"/>
      <c r="D4" s="198"/>
      <c r="E4" s="198"/>
      <c r="F4" s="198"/>
      <c r="G4" s="198"/>
      <c r="H4" s="109"/>
      <c r="I4" s="109"/>
      <c r="J4" s="109"/>
      <c r="K4" s="109"/>
      <c r="L4" s="109"/>
      <c r="M4" s="109"/>
    </row>
    <row r="6" spans="1:29">
      <c r="A6" s="198" t="s">
        <v>163</v>
      </c>
      <c r="B6" s="198"/>
      <c r="C6" s="198"/>
      <c r="D6" s="198"/>
      <c r="E6" s="198"/>
      <c r="F6" s="198"/>
      <c r="G6" s="198"/>
      <c r="H6" s="108"/>
      <c r="I6" s="108"/>
      <c r="J6" s="108"/>
      <c r="K6" s="108"/>
      <c r="L6" s="108"/>
      <c r="M6" s="108"/>
    </row>
    <row r="7" spans="1:29" ht="30" customHeight="1">
      <c r="A7" s="86"/>
      <c r="B7" s="86"/>
      <c r="C7" s="86"/>
      <c r="D7" s="86"/>
      <c r="E7" s="86"/>
      <c r="F7" s="86"/>
      <c r="G7" s="86"/>
      <c r="H7" s="86"/>
      <c r="I7" s="86"/>
      <c r="J7" s="86"/>
      <c r="K7" s="86"/>
      <c r="L7" s="86"/>
      <c r="M7" s="86"/>
      <c r="N7" s="86"/>
      <c r="O7" s="86"/>
      <c r="P7" s="86"/>
      <c r="Q7" s="87"/>
      <c r="R7" s="87"/>
      <c r="T7" s="249"/>
      <c r="U7" s="249"/>
      <c r="V7" s="249"/>
      <c r="W7" s="249"/>
      <c r="X7" s="249"/>
      <c r="Y7" s="249"/>
      <c r="Z7" s="86"/>
      <c r="AA7" s="86"/>
      <c r="AB7" s="86"/>
      <c r="AC7" s="86"/>
    </row>
    <row r="8" spans="1:29" ht="15" customHeight="1">
      <c r="A8" s="87"/>
      <c r="B8" s="87"/>
      <c r="C8" s="87"/>
      <c r="D8" s="96"/>
      <c r="E8" s="87"/>
      <c r="F8" s="87"/>
      <c r="G8" s="87"/>
      <c r="H8" s="87"/>
    </row>
    <row r="9" spans="1:29" ht="15" customHeight="1">
      <c r="A9" s="87"/>
      <c r="B9" s="87"/>
      <c r="C9" s="87"/>
      <c r="D9" s="87"/>
      <c r="E9" s="87"/>
      <c r="F9" s="87"/>
      <c r="G9" s="87"/>
      <c r="H9" s="87"/>
    </row>
    <row r="10" spans="1:29" ht="15" customHeight="1">
      <c r="A10" s="87"/>
      <c r="B10" s="87"/>
      <c r="C10" s="87"/>
      <c r="D10" s="87"/>
      <c r="E10" s="87"/>
      <c r="F10" s="87"/>
      <c r="G10" s="87"/>
      <c r="H10" s="87"/>
    </row>
    <row r="11" spans="1:29" ht="15" customHeight="1">
      <c r="A11" s="87"/>
      <c r="B11" s="87"/>
      <c r="C11" s="87"/>
      <c r="D11" s="87"/>
      <c r="E11" s="87"/>
      <c r="F11" s="87"/>
      <c r="G11" s="87"/>
      <c r="H11" s="87"/>
    </row>
    <row r="12" spans="1:29" ht="15" customHeight="1">
      <c r="A12" s="87"/>
      <c r="B12" s="87"/>
      <c r="C12" s="87"/>
      <c r="D12" s="87"/>
      <c r="E12" s="87"/>
      <c r="F12" s="87"/>
      <c r="G12" s="87"/>
      <c r="H12" s="87"/>
    </row>
    <row r="13" spans="1:29" ht="15" customHeight="1">
      <c r="A13" s="87"/>
      <c r="B13" s="87"/>
      <c r="C13" s="87"/>
      <c r="D13" s="87"/>
      <c r="E13" s="87"/>
      <c r="F13" s="87"/>
      <c r="G13" s="87"/>
      <c r="H13" s="87"/>
    </row>
    <row r="14" spans="1:29" ht="15" customHeight="1">
      <c r="A14" s="87"/>
      <c r="B14" s="87"/>
      <c r="C14" s="87"/>
      <c r="D14" s="87"/>
      <c r="E14" s="87"/>
      <c r="F14" s="87"/>
      <c r="G14" s="87"/>
      <c r="H14" s="87"/>
    </row>
    <row r="15" spans="1:29" ht="15" customHeight="1">
      <c r="A15" s="87"/>
      <c r="B15" s="87"/>
      <c r="C15" s="87"/>
      <c r="D15" s="87"/>
      <c r="E15" s="87"/>
      <c r="F15" s="87"/>
      <c r="G15" s="87"/>
      <c r="H15" s="87"/>
    </row>
    <row r="16" spans="1:29" ht="15" customHeight="1">
      <c r="A16" s="87"/>
      <c r="B16" s="87"/>
      <c r="C16" s="87"/>
      <c r="D16" s="87"/>
      <c r="E16" s="87"/>
      <c r="F16" s="87"/>
      <c r="G16" s="87"/>
      <c r="H16" s="87"/>
    </row>
    <row r="17" spans="1:8" ht="15" customHeight="1">
      <c r="A17" s="87"/>
      <c r="B17" s="87"/>
      <c r="C17" s="87"/>
      <c r="D17" s="87"/>
      <c r="E17" s="87"/>
      <c r="F17" s="87"/>
      <c r="G17" s="87"/>
      <c r="H17" s="87"/>
    </row>
    <row r="18" spans="1:8" ht="15" customHeight="1">
      <c r="A18" s="87"/>
      <c r="B18" s="87"/>
      <c r="C18" s="87"/>
      <c r="D18" s="87"/>
      <c r="E18" s="87"/>
      <c r="F18" s="87"/>
      <c r="G18" s="87"/>
      <c r="H18" s="87"/>
    </row>
    <row r="19" spans="1:8" ht="15" customHeight="1">
      <c r="A19" s="87"/>
      <c r="B19" s="87"/>
      <c r="C19" s="87"/>
      <c r="D19" s="87"/>
      <c r="E19" s="87"/>
      <c r="F19" s="87"/>
      <c r="G19" s="87"/>
      <c r="H19" s="87"/>
    </row>
    <row r="20" spans="1:8" ht="15" customHeight="1">
      <c r="A20" s="87"/>
      <c r="B20" s="87"/>
      <c r="C20" s="87"/>
      <c r="D20" s="87"/>
      <c r="E20" s="87"/>
      <c r="F20" s="87"/>
      <c r="G20" s="87"/>
      <c r="H20" s="87"/>
    </row>
    <row r="21" spans="1:8" ht="15" customHeight="1">
      <c r="A21" s="87"/>
      <c r="B21" s="87"/>
      <c r="C21" s="87"/>
      <c r="D21" s="87"/>
      <c r="E21" s="87"/>
      <c r="F21" s="87"/>
      <c r="G21" s="87"/>
      <c r="H21" s="87"/>
    </row>
    <row r="22" spans="1:8" ht="15" customHeight="1">
      <c r="A22" s="87"/>
      <c r="B22" s="87"/>
      <c r="C22" s="87"/>
      <c r="D22" s="87"/>
      <c r="E22" s="87"/>
      <c r="F22" s="87"/>
      <c r="G22" s="87"/>
      <c r="H22" s="87"/>
    </row>
    <row r="23" spans="1:8" ht="15" customHeight="1">
      <c r="A23" s="87"/>
      <c r="B23" s="87"/>
      <c r="C23" s="87"/>
      <c r="D23" s="87"/>
      <c r="E23" s="87"/>
      <c r="F23" s="87"/>
      <c r="G23" s="87"/>
      <c r="H23" s="87"/>
    </row>
    <row r="24" spans="1:8" ht="15" customHeight="1">
      <c r="A24" s="87"/>
      <c r="B24" s="87"/>
      <c r="C24" s="87"/>
      <c r="D24" s="87"/>
      <c r="E24" s="87"/>
      <c r="F24" s="87"/>
      <c r="G24" s="87"/>
      <c r="H24" s="87"/>
    </row>
    <row r="25" spans="1:8" ht="15" customHeight="1">
      <c r="A25" s="87"/>
      <c r="B25" s="87"/>
      <c r="C25" s="87"/>
      <c r="D25" s="87"/>
      <c r="E25" s="87"/>
      <c r="F25" s="87"/>
      <c r="G25" s="87"/>
      <c r="H25" s="87"/>
    </row>
    <row r="26" spans="1:8" ht="15" customHeight="1">
      <c r="A26" s="87"/>
      <c r="B26" s="87"/>
      <c r="C26" s="87"/>
      <c r="D26" s="87"/>
      <c r="E26" s="87"/>
      <c r="F26" s="87"/>
      <c r="G26" s="87"/>
      <c r="H26" s="87"/>
    </row>
    <row r="27" spans="1:8" ht="15" customHeight="1">
      <c r="A27" s="87"/>
      <c r="B27" s="87"/>
      <c r="C27" s="87"/>
      <c r="D27" s="87"/>
      <c r="E27" s="87"/>
      <c r="F27" s="87"/>
      <c r="G27" s="87"/>
      <c r="H27" s="87"/>
    </row>
    <row r="28" spans="1:8" ht="15" customHeight="1">
      <c r="A28" s="87"/>
      <c r="B28" s="87"/>
      <c r="C28" s="87"/>
      <c r="D28" s="87"/>
      <c r="E28" s="87"/>
      <c r="F28" s="87"/>
      <c r="G28" s="87"/>
      <c r="H28" s="87"/>
    </row>
    <row r="29" spans="1:8" ht="15" customHeight="1">
      <c r="A29" s="87"/>
      <c r="B29" s="87"/>
      <c r="C29" s="87"/>
      <c r="D29" s="87"/>
      <c r="E29" s="87"/>
      <c r="F29" s="87"/>
      <c r="G29" s="87"/>
      <c r="H29" s="87"/>
    </row>
    <row r="30" spans="1:8" ht="15" customHeight="1">
      <c r="A30" s="87"/>
      <c r="B30" s="87"/>
      <c r="C30" s="87"/>
      <c r="D30" s="87"/>
      <c r="E30" s="87"/>
      <c r="F30" s="87"/>
      <c r="G30" s="87"/>
      <c r="H30" s="87"/>
    </row>
    <row r="31" spans="1:8" ht="20.100000000000001" customHeight="1">
      <c r="A31" s="250" t="s">
        <v>150</v>
      </c>
      <c r="B31" s="250"/>
      <c r="C31" s="250"/>
      <c r="D31" s="250"/>
      <c r="E31" s="250"/>
      <c r="F31" s="250"/>
      <c r="G31" s="250"/>
      <c r="H31" s="250"/>
    </row>
    <row r="32" spans="1:8" ht="15" customHeight="1">
      <c r="A32" s="250"/>
      <c r="B32" s="250"/>
      <c r="C32" s="250"/>
      <c r="D32" s="250"/>
      <c r="E32" s="250"/>
      <c r="F32" s="250"/>
      <c r="G32" s="250"/>
      <c r="H32" s="250"/>
    </row>
    <row r="33" spans="1:26 16374:16374" ht="35.25" customHeight="1">
      <c r="A33" s="240" t="s">
        <v>141</v>
      </c>
      <c r="B33" s="240"/>
      <c r="C33" s="240"/>
      <c r="D33" s="240"/>
      <c r="E33" s="240"/>
      <c r="F33" s="240"/>
      <c r="G33" s="240"/>
      <c r="H33" s="88"/>
      <c r="I33" s="240" t="s">
        <v>119</v>
      </c>
      <c r="J33" s="240"/>
      <c r="K33" s="240"/>
      <c r="M33" s="240" t="s">
        <v>120</v>
      </c>
      <c r="N33" s="240"/>
      <c r="P33" s="240" t="s">
        <v>121</v>
      </c>
      <c r="Q33" s="240"/>
      <c r="R33" s="240"/>
      <c r="T33" s="240" t="s">
        <v>138</v>
      </c>
      <c r="U33" s="240"/>
      <c r="V33" s="240"/>
      <c r="W33" s="240"/>
      <c r="X33" s="240"/>
      <c r="Y33" s="240"/>
    </row>
    <row r="34" spans="1:26 16374:16374" s="92" customFormat="1" ht="132" customHeight="1">
      <c r="A34" s="89" t="s">
        <v>103</v>
      </c>
      <c r="B34" s="89" t="s">
        <v>104</v>
      </c>
      <c r="C34" s="89" t="s">
        <v>106</v>
      </c>
      <c r="D34" s="89" t="s">
        <v>109</v>
      </c>
      <c r="E34" s="89" t="s">
        <v>111</v>
      </c>
      <c r="F34" s="89" t="s">
        <v>112</v>
      </c>
      <c r="G34" s="90" t="s">
        <v>116</v>
      </c>
      <c r="H34" s="91"/>
      <c r="I34" s="90" t="s">
        <v>122</v>
      </c>
      <c r="J34" s="89" t="s">
        <v>118</v>
      </c>
      <c r="K34" s="90" t="s">
        <v>123</v>
      </c>
      <c r="L34" s="91"/>
      <c r="M34" s="90" t="s">
        <v>124</v>
      </c>
      <c r="N34" s="89" t="s">
        <v>125</v>
      </c>
      <c r="O34" s="91"/>
      <c r="P34" s="90" t="s">
        <v>126</v>
      </c>
      <c r="Q34" s="89" t="s">
        <v>127</v>
      </c>
      <c r="R34" s="89" t="s">
        <v>128</v>
      </c>
      <c r="S34" s="91"/>
      <c r="T34" s="90" t="s">
        <v>89</v>
      </c>
      <c r="U34" s="90" t="s">
        <v>130</v>
      </c>
      <c r="V34" s="90" t="s">
        <v>129</v>
      </c>
      <c r="W34" s="90" t="s">
        <v>6</v>
      </c>
      <c r="X34" s="90" t="s">
        <v>5</v>
      </c>
      <c r="Y34" s="90" t="s">
        <v>131</v>
      </c>
      <c r="Z34" s="85"/>
    </row>
    <row r="35" spans="1:26 16374:16374" s="93" customFormat="1" ht="76.5" customHeight="1">
      <c r="A35" s="247" t="s">
        <v>105</v>
      </c>
      <c r="B35" s="247" t="s">
        <v>108</v>
      </c>
      <c r="C35" s="247" t="s">
        <v>107</v>
      </c>
      <c r="D35" s="247" t="s">
        <v>110</v>
      </c>
      <c r="E35" s="247" t="s">
        <v>113</v>
      </c>
      <c r="F35" s="247" t="s">
        <v>114</v>
      </c>
      <c r="G35" s="242" t="s">
        <v>117</v>
      </c>
      <c r="I35" s="244">
        <v>1000000</v>
      </c>
      <c r="J35" s="244">
        <v>700000</v>
      </c>
      <c r="K35" s="244">
        <v>300000</v>
      </c>
      <c r="M35" s="247">
        <v>5</v>
      </c>
      <c r="N35" s="247">
        <v>3</v>
      </c>
      <c r="P35" s="244">
        <v>100000</v>
      </c>
      <c r="Q35" s="244">
        <v>100000</v>
      </c>
      <c r="R35" s="244">
        <v>1000000</v>
      </c>
      <c r="T35" s="247" t="s">
        <v>132</v>
      </c>
      <c r="U35" s="247" t="s">
        <v>133</v>
      </c>
      <c r="V35" s="247" t="s">
        <v>134</v>
      </c>
      <c r="W35" s="247" t="s">
        <v>135</v>
      </c>
      <c r="X35" s="247" t="s">
        <v>136</v>
      </c>
      <c r="Y35" s="247" t="s">
        <v>83</v>
      </c>
      <c r="Z35" s="92"/>
      <c r="XET35" s="93" t="s">
        <v>93</v>
      </c>
    </row>
    <row r="36" spans="1:26 16374:16374" s="93" customFormat="1" ht="39.75" customHeight="1">
      <c r="A36" s="248"/>
      <c r="B36" s="248"/>
      <c r="C36" s="248"/>
      <c r="D36" s="248"/>
      <c r="E36" s="248"/>
      <c r="F36" s="248"/>
      <c r="G36" s="242"/>
      <c r="I36" s="245"/>
      <c r="J36" s="245"/>
      <c r="K36" s="245"/>
      <c r="M36" s="248"/>
      <c r="N36" s="248"/>
      <c r="P36" s="245"/>
      <c r="Q36" s="245"/>
      <c r="R36" s="245"/>
      <c r="T36" s="248"/>
      <c r="U36" s="248"/>
      <c r="V36" s="248"/>
      <c r="W36" s="248"/>
      <c r="X36" s="248"/>
      <c r="Y36" s="248"/>
    </row>
    <row r="49" spans="11:22">
      <c r="K49" s="243"/>
      <c r="L49" s="243"/>
      <c r="M49" s="243"/>
      <c r="N49" s="243"/>
      <c r="O49" s="243"/>
      <c r="P49" s="243"/>
      <c r="Q49" s="243"/>
      <c r="R49" s="243"/>
      <c r="S49" s="243"/>
      <c r="T49" s="243"/>
      <c r="U49" s="243"/>
      <c r="V49" s="243"/>
    </row>
    <row r="50" spans="11:22">
      <c r="K50" s="243"/>
      <c r="L50" s="243"/>
      <c r="M50" s="243"/>
      <c r="N50" s="243"/>
      <c r="O50" s="243"/>
      <c r="P50" s="243"/>
      <c r="Q50" s="243"/>
      <c r="R50" s="243"/>
      <c r="S50" s="243"/>
      <c r="T50" s="243"/>
      <c r="U50" s="243"/>
      <c r="V50" s="243"/>
    </row>
    <row r="51" spans="11:22">
      <c r="K51" s="246"/>
      <c r="L51" s="243"/>
      <c r="M51" s="243"/>
      <c r="N51" s="243"/>
      <c r="O51" s="243"/>
      <c r="P51" s="243"/>
      <c r="Q51" s="243"/>
      <c r="R51" s="243"/>
      <c r="S51" s="243"/>
      <c r="T51" s="243"/>
      <c r="U51" s="243"/>
      <c r="V51" s="243"/>
    </row>
    <row r="52" spans="11:22">
      <c r="K52" s="94"/>
      <c r="L52" s="94"/>
      <c r="M52" s="94"/>
      <c r="N52" s="94"/>
      <c r="O52" s="94"/>
      <c r="P52" s="94"/>
      <c r="Q52" s="94"/>
      <c r="R52" s="94"/>
      <c r="S52" s="94"/>
      <c r="T52" s="94"/>
      <c r="U52" s="94"/>
      <c r="V52" s="94"/>
    </row>
  </sheetData>
  <customSheetViews>
    <customSheetView guid="{17998828-F4D3-402E-B707-B72201BA9036}" scale="60" showPageBreaks="1" printArea="1" state="hidden" view="pageBreakPreview" topLeftCell="V15">
      <selection activeCell="W40" sqref="W40"/>
      <colBreaks count="2" manualBreakCount="2">
        <brk id="8" max="1048575" man="1"/>
        <brk id="19" max="1048575" man="1"/>
      </colBreaks>
      <pageMargins left="0.55118110236220474" right="0.31496062992125984" top="0.78740157480314965" bottom="0.59055118110236227" header="0.31496062992125984" footer="0.31496062992125984"/>
      <pageSetup scale="54" fitToWidth="3" orientation="landscape" r:id="rId1"/>
    </customSheetView>
  </customSheetViews>
  <mergeCells count="34">
    <mergeCell ref="A4:G4"/>
    <mergeCell ref="A6:G6"/>
    <mergeCell ref="I35:I36"/>
    <mergeCell ref="P35:P36"/>
    <mergeCell ref="J35:J36"/>
    <mergeCell ref="G35:G36"/>
    <mergeCell ref="A35:A36"/>
    <mergeCell ref="B35:B36"/>
    <mergeCell ref="C35:C36"/>
    <mergeCell ref="D35:D36"/>
    <mergeCell ref="E35:E36"/>
    <mergeCell ref="F35:F36"/>
    <mergeCell ref="A33:G33"/>
    <mergeCell ref="A32:H32"/>
    <mergeCell ref="A31:H31"/>
    <mergeCell ref="I33:K33"/>
    <mergeCell ref="T33:Y33"/>
    <mergeCell ref="T7:Y7"/>
    <mergeCell ref="M33:N33"/>
    <mergeCell ref="P33:R33"/>
    <mergeCell ref="W35:W36"/>
    <mergeCell ref="X35:X36"/>
    <mergeCell ref="Y35:Y36"/>
    <mergeCell ref="K50:V50"/>
    <mergeCell ref="Q35:Q36"/>
    <mergeCell ref="R35:R36"/>
    <mergeCell ref="K51:V51"/>
    <mergeCell ref="N35:N36"/>
    <mergeCell ref="K35:K36"/>
    <mergeCell ref="M35:M36"/>
    <mergeCell ref="T35:T36"/>
    <mergeCell ref="U35:U36"/>
    <mergeCell ref="V35:V36"/>
    <mergeCell ref="K49:V49"/>
  </mergeCells>
  <dataValidations xWindow="118" yWindow="370" count="1">
    <dataValidation type="list" allowBlank="1" showInputMessage="1" showErrorMessage="1" sqref="F35:F36">
      <formula1>#REF!</formula1>
    </dataValidation>
  </dataValidations>
  <pageMargins left="0.55118110236220474" right="0.31496062992125984" top="0.78740157480314965" bottom="0.59055118110236227" header="0.31496062992125984" footer="0.31496062992125984"/>
  <pageSetup scale="54" fitToWidth="3" orientation="landscape" r:id="rId2"/>
  <colBreaks count="2" manualBreakCount="2">
    <brk id="8" max="1048575" man="1"/>
    <brk id="19"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U81"/>
  <sheetViews>
    <sheetView showGridLines="0" tabSelected="1" view="pageBreakPreview" topLeftCell="A33" zoomScale="55" zoomScaleNormal="70" zoomScaleSheetLayoutView="55" zoomScalePageLayoutView="60" workbookViewId="0">
      <selection activeCell="AB48" sqref="AB48"/>
    </sheetView>
  </sheetViews>
  <sheetFormatPr baseColWidth="10" defaultRowHeight="14.25"/>
  <cols>
    <col min="1" max="1" width="11.42578125" style="110"/>
    <col min="2" max="4" width="10.7109375" style="110" customWidth="1"/>
    <col min="5" max="5" width="8" style="110" customWidth="1"/>
    <col min="6" max="6" width="0.140625" style="110" hidden="1" customWidth="1"/>
    <col min="7" max="8" width="10.7109375" style="110" hidden="1" customWidth="1"/>
    <col min="9" max="11" width="9.7109375" style="110" customWidth="1"/>
    <col min="12" max="12" width="32.85546875" style="110" customWidth="1"/>
    <col min="13" max="13" width="15.7109375" style="110" customWidth="1"/>
    <col min="14" max="14" width="17" style="110" customWidth="1"/>
    <col min="15" max="19" width="8.7109375" style="113" customWidth="1"/>
    <col min="20" max="20" width="8.7109375" style="110" customWidth="1"/>
    <col min="21" max="21" width="16.7109375" style="110" customWidth="1"/>
    <col min="22" max="16384" width="11.42578125" style="110"/>
  </cols>
  <sheetData>
    <row r="1" spans="1:21" ht="17.25" customHeight="1">
      <c r="A1" s="13"/>
      <c r="B1" s="13"/>
      <c r="C1" s="13"/>
      <c r="D1" s="13"/>
      <c r="E1" s="13"/>
      <c r="F1" s="13"/>
      <c r="G1" s="13"/>
      <c r="H1" s="13"/>
      <c r="I1" s="13"/>
      <c r="J1" s="13"/>
      <c r="K1" s="13"/>
      <c r="L1" s="13"/>
      <c r="M1" s="13"/>
    </row>
    <row r="2" spans="1:21" ht="17.25" customHeight="1">
      <c r="A2" s="198" t="s">
        <v>231</v>
      </c>
      <c r="B2" s="198"/>
      <c r="C2" s="198"/>
      <c r="D2" s="198"/>
      <c r="E2" s="198"/>
      <c r="F2" s="198"/>
      <c r="G2" s="198"/>
      <c r="H2" s="198"/>
      <c r="I2" s="198"/>
      <c r="J2" s="198"/>
      <c r="K2" s="198"/>
      <c r="L2" s="198"/>
      <c r="M2" s="198"/>
      <c r="N2" s="198"/>
      <c r="O2" s="198"/>
      <c r="P2" s="198"/>
      <c r="Q2" s="198"/>
      <c r="R2" s="198"/>
      <c r="S2" s="198"/>
      <c r="T2" s="198"/>
      <c r="U2" s="198"/>
    </row>
    <row r="3" spans="1:21" ht="17.25" customHeight="1">
      <c r="A3" s="112"/>
      <c r="B3" s="112"/>
      <c r="C3" s="112"/>
      <c r="D3" s="112"/>
      <c r="E3" s="112"/>
      <c r="F3" s="112"/>
      <c r="G3" s="112"/>
      <c r="H3" s="112"/>
      <c r="I3" s="112"/>
      <c r="J3" s="112"/>
      <c r="K3" s="112"/>
      <c r="L3" s="112"/>
      <c r="M3" s="112"/>
    </row>
    <row r="4" spans="1:21" ht="17.25" customHeight="1">
      <c r="A4" s="198" t="s">
        <v>232</v>
      </c>
      <c r="B4" s="198"/>
      <c r="C4" s="198"/>
      <c r="D4" s="198"/>
      <c r="E4" s="198"/>
      <c r="F4" s="198"/>
      <c r="G4" s="198"/>
      <c r="H4" s="198"/>
      <c r="I4" s="198"/>
      <c r="J4" s="198"/>
      <c r="K4" s="198"/>
      <c r="L4" s="198"/>
      <c r="M4" s="198"/>
      <c r="N4" s="198"/>
      <c r="O4" s="198"/>
      <c r="P4" s="198"/>
      <c r="Q4" s="198"/>
      <c r="R4" s="198"/>
      <c r="S4" s="198"/>
      <c r="T4" s="198"/>
      <c r="U4" s="198"/>
    </row>
    <row r="5" spans="1:21" ht="17.25" customHeight="1" thickBot="1">
      <c r="A5" s="14"/>
      <c r="B5" s="3"/>
      <c r="C5" s="3"/>
      <c r="D5" s="3"/>
      <c r="E5" s="111"/>
      <c r="F5" s="111"/>
      <c r="G5" s="111"/>
      <c r="H5" s="111"/>
      <c r="I5" s="111"/>
      <c r="J5" s="111"/>
      <c r="K5" s="106"/>
      <c r="L5" s="106"/>
      <c r="M5" s="106"/>
    </row>
    <row r="6" spans="1:21" ht="16.5" thickBot="1">
      <c r="A6" s="206" t="s">
        <v>220</v>
      </c>
      <c r="B6" s="207"/>
      <c r="C6" s="207"/>
      <c r="D6" s="207"/>
      <c r="E6" s="207"/>
      <c r="F6" s="207"/>
      <c r="G6" s="207"/>
      <c r="H6" s="207"/>
      <c r="I6" s="207"/>
      <c r="J6" s="208"/>
      <c r="K6" s="378" t="s">
        <v>222</v>
      </c>
      <c r="L6" s="379"/>
      <c r="M6" s="379"/>
      <c r="N6" s="379"/>
      <c r="O6" s="380"/>
      <c r="P6" s="286" t="s">
        <v>225</v>
      </c>
      <c r="Q6" s="287"/>
      <c r="R6" s="287"/>
      <c r="S6" s="287"/>
      <c r="T6" s="288"/>
      <c r="U6" s="384" t="s">
        <v>226</v>
      </c>
    </row>
    <row r="7" spans="1:21" ht="18.75" customHeight="1" thickBot="1">
      <c r="A7" s="269" t="s">
        <v>221</v>
      </c>
      <c r="B7" s="270"/>
      <c r="C7" s="270"/>
      <c r="D7" s="270"/>
      <c r="E7" s="270"/>
      <c r="F7" s="270"/>
      <c r="G7" s="270"/>
      <c r="H7" s="270"/>
      <c r="I7" s="270"/>
      <c r="J7" s="271"/>
      <c r="K7" s="266" t="s">
        <v>223</v>
      </c>
      <c r="L7" s="267"/>
      <c r="M7" s="267"/>
      <c r="N7" s="267"/>
      <c r="O7" s="267"/>
      <c r="P7" s="267"/>
      <c r="Q7" s="267"/>
      <c r="R7" s="267"/>
      <c r="S7" s="267"/>
      <c r="T7" s="267"/>
      <c r="U7" s="268"/>
    </row>
    <row r="8" spans="1:21" ht="16.5" thickBot="1">
      <c r="A8" s="124" t="s">
        <v>153</v>
      </c>
      <c r="B8" s="125"/>
      <c r="C8" s="125"/>
      <c r="D8" s="125"/>
      <c r="E8" s="125"/>
      <c r="F8" s="125"/>
      <c r="G8" s="125"/>
      <c r="H8" s="125"/>
      <c r="I8" s="125"/>
      <c r="J8" s="126"/>
      <c r="K8" s="381" t="s">
        <v>224</v>
      </c>
      <c r="L8" s="382"/>
      <c r="M8" s="382"/>
      <c r="N8" s="382"/>
      <c r="O8" s="382"/>
      <c r="P8" s="382"/>
      <c r="Q8" s="382"/>
      <c r="R8" s="382"/>
      <c r="S8" s="382"/>
      <c r="T8" s="382"/>
      <c r="U8" s="383"/>
    </row>
    <row r="9" spans="1:21" ht="17.25" customHeight="1">
      <c r="A9" s="131"/>
      <c r="B9" s="131"/>
      <c r="C9" s="131"/>
      <c r="D9" s="131"/>
      <c r="E9" s="131"/>
      <c r="F9" s="131"/>
      <c r="G9" s="131"/>
      <c r="H9" s="131"/>
      <c r="I9" s="131"/>
      <c r="J9" s="131"/>
      <c r="K9" s="131"/>
      <c r="L9" s="131"/>
      <c r="M9" s="131"/>
      <c r="N9" s="114"/>
      <c r="O9" s="115"/>
      <c r="P9" s="115"/>
      <c r="Q9" s="115"/>
      <c r="R9" s="115"/>
      <c r="S9" s="115"/>
      <c r="T9" s="115"/>
      <c r="U9" s="115"/>
    </row>
    <row r="10" spans="1:21" ht="17.25" customHeight="1">
      <c r="A10" s="265"/>
      <c r="B10" s="265"/>
      <c r="C10" s="265"/>
      <c r="D10" s="265"/>
      <c r="E10" s="265"/>
      <c r="F10" s="265"/>
      <c r="G10" s="265"/>
      <c r="H10" s="265"/>
      <c r="I10" s="265"/>
      <c r="J10" s="265"/>
      <c r="K10" s="265"/>
      <c r="L10" s="265"/>
      <c r="M10" s="265"/>
      <c r="N10" s="265"/>
      <c r="O10" s="265"/>
      <c r="P10" s="265"/>
      <c r="Q10" s="265"/>
      <c r="R10" s="265"/>
      <c r="S10" s="265"/>
      <c r="T10" s="265"/>
      <c r="U10" s="265"/>
    </row>
    <row r="11" spans="1:21" ht="17.25" customHeight="1" thickBot="1">
      <c r="A11" s="272"/>
      <c r="B11" s="272"/>
      <c r="C11" s="272"/>
      <c r="D11" s="272"/>
      <c r="E11" s="272"/>
      <c r="F11" s="272"/>
      <c r="G11" s="272"/>
      <c r="H11" s="272"/>
      <c r="I11" s="272"/>
      <c r="J11" s="272"/>
      <c r="K11" s="272"/>
      <c r="L11" s="272"/>
      <c r="M11" s="272"/>
      <c r="N11" s="272"/>
      <c r="O11" s="272"/>
      <c r="P11" s="272"/>
      <c r="Q11" s="272"/>
      <c r="R11" s="272"/>
      <c r="S11" s="272"/>
      <c r="T11" s="272"/>
      <c r="U11" s="272"/>
    </row>
    <row r="12" spans="1:21" ht="15" customHeight="1">
      <c r="A12" s="275" t="s">
        <v>76</v>
      </c>
      <c r="B12" s="273" t="s">
        <v>14</v>
      </c>
      <c r="C12" s="273"/>
      <c r="D12" s="273"/>
      <c r="E12" s="273"/>
      <c r="F12" s="273"/>
      <c r="G12" s="273"/>
      <c r="H12" s="273"/>
      <c r="I12" s="273" t="s">
        <v>15</v>
      </c>
      <c r="J12" s="273"/>
      <c r="K12" s="273"/>
      <c r="L12" s="273"/>
      <c r="M12" s="273" t="s">
        <v>27</v>
      </c>
      <c r="N12" s="273" t="s">
        <v>28</v>
      </c>
      <c r="O12" s="273" t="s">
        <v>16</v>
      </c>
      <c r="P12" s="273"/>
      <c r="Q12" s="273"/>
      <c r="R12" s="273"/>
      <c r="S12" s="273"/>
      <c r="T12" s="273"/>
      <c r="U12" s="283"/>
    </row>
    <row r="13" spans="1:21" ht="55.15" customHeight="1">
      <c r="A13" s="276"/>
      <c r="B13" s="274"/>
      <c r="C13" s="274"/>
      <c r="D13" s="274"/>
      <c r="E13" s="274"/>
      <c r="F13" s="274"/>
      <c r="G13" s="274"/>
      <c r="H13" s="274"/>
      <c r="I13" s="274"/>
      <c r="J13" s="274"/>
      <c r="K13" s="274"/>
      <c r="L13" s="274"/>
      <c r="M13" s="274"/>
      <c r="N13" s="274"/>
      <c r="O13" s="278" t="s">
        <v>17</v>
      </c>
      <c r="P13" s="279"/>
      <c r="Q13" s="278" t="s">
        <v>18</v>
      </c>
      <c r="R13" s="279"/>
      <c r="S13" s="278" t="s">
        <v>19</v>
      </c>
      <c r="T13" s="279"/>
      <c r="U13" s="132" t="s">
        <v>20</v>
      </c>
    </row>
    <row r="14" spans="1:21" ht="69.75" customHeight="1">
      <c r="A14" s="133">
        <v>1</v>
      </c>
      <c r="B14" s="285" t="s">
        <v>219</v>
      </c>
      <c r="C14" s="263"/>
      <c r="D14" s="263"/>
      <c r="E14" s="263"/>
      <c r="F14" s="263"/>
      <c r="G14" s="263"/>
      <c r="H14" s="264"/>
      <c r="I14" s="385" t="s">
        <v>227</v>
      </c>
      <c r="J14" s="386"/>
      <c r="K14" s="386"/>
      <c r="L14" s="387"/>
      <c r="M14" s="388" t="s">
        <v>228</v>
      </c>
      <c r="N14" s="388" t="s">
        <v>229</v>
      </c>
      <c r="O14" s="389" t="s">
        <v>230</v>
      </c>
      <c r="P14" s="390"/>
      <c r="Q14" s="389" t="s">
        <v>230</v>
      </c>
      <c r="R14" s="390"/>
      <c r="S14" s="389" t="s">
        <v>230</v>
      </c>
      <c r="T14" s="390"/>
      <c r="U14" s="391" t="s">
        <v>230</v>
      </c>
    </row>
    <row r="15" spans="1:21" ht="81.75" customHeight="1">
      <c r="A15" s="133">
        <v>2</v>
      </c>
      <c r="B15" s="262"/>
      <c r="C15" s="263"/>
      <c r="D15" s="263"/>
      <c r="E15" s="263"/>
      <c r="F15" s="263"/>
      <c r="G15" s="263"/>
      <c r="H15" s="264"/>
      <c r="I15" s="280"/>
      <c r="J15" s="281"/>
      <c r="K15" s="281"/>
      <c r="L15" s="282"/>
      <c r="M15" s="117">
        <v>3</v>
      </c>
      <c r="N15" s="117">
        <v>7</v>
      </c>
      <c r="O15" s="258"/>
      <c r="P15" s="259"/>
      <c r="Q15" s="258"/>
      <c r="R15" s="259"/>
      <c r="S15" s="258"/>
      <c r="T15" s="259"/>
      <c r="U15" s="134"/>
    </row>
    <row r="16" spans="1:21" ht="76.5" customHeight="1">
      <c r="A16" s="133">
        <v>3</v>
      </c>
      <c r="B16" s="262"/>
      <c r="C16" s="263"/>
      <c r="D16" s="263"/>
      <c r="E16" s="263"/>
      <c r="F16" s="263"/>
      <c r="G16" s="263"/>
      <c r="H16" s="264"/>
      <c r="I16" s="280"/>
      <c r="J16" s="281"/>
      <c r="K16" s="281"/>
      <c r="L16" s="282"/>
      <c r="M16" s="117"/>
      <c r="N16" s="117"/>
      <c r="O16" s="258"/>
      <c r="P16" s="259"/>
      <c r="Q16" s="258"/>
      <c r="R16" s="259"/>
      <c r="S16" s="258"/>
      <c r="T16" s="259"/>
      <c r="U16" s="134"/>
    </row>
    <row r="17" spans="1:21" ht="60" customHeight="1">
      <c r="A17" s="133">
        <v>4</v>
      </c>
      <c r="B17" s="262"/>
      <c r="C17" s="263"/>
      <c r="D17" s="263"/>
      <c r="E17" s="263"/>
      <c r="F17" s="263"/>
      <c r="G17" s="263"/>
      <c r="H17" s="264"/>
      <c r="I17" s="280"/>
      <c r="J17" s="281"/>
      <c r="K17" s="281"/>
      <c r="L17" s="282"/>
      <c r="M17" s="117"/>
      <c r="N17" s="117"/>
      <c r="O17" s="258"/>
      <c r="P17" s="259"/>
      <c r="Q17" s="258"/>
      <c r="R17" s="259"/>
      <c r="S17" s="258"/>
      <c r="T17" s="259"/>
      <c r="U17" s="134"/>
    </row>
    <row r="18" spans="1:21" ht="65.25" customHeight="1">
      <c r="A18" s="133">
        <v>5</v>
      </c>
      <c r="B18" s="262"/>
      <c r="C18" s="263"/>
      <c r="D18" s="263"/>
      <c r="E18" s="263"/>
      <c r="F18" s="263"/>
      <c r="G18" s="263"/>
      <c r="H18" s="264"/>
      <c r="I18" s="280"/>
      <c r="J18" s="281"/>
      <c r="K18" s="281"/>
      <c r="L18" s="282"/>
      <c r="M18" s="117"/>
      <c r="N18" s="117"/>
      <c r="O18" s="258"/>
      <c r="P18" s="259"/>
      <c r="Q18" s="258"/>
      <c r="R18" s="259"/>
      <c r="S18" s="258"/>
      <c r="T18" s="259"/>
      <c r="U18" s="134"/>
    </row>
    <row r="19" spans="1:21" ht="45" hidden="1" customHeight="1">
      <c r="A19" s="133">
        <v>6</v>
      </c>
      <c r="B19" s="262"/>
      <c r="C19" s="263"/>
      <c r="D19" s="263"/>
      <c r="E19" s="263"/>
      <c r="F19" s="263"/>
      <c r="G19" s="263"/>
      <c r="H19" s="264"/>
      <c r="I19" s="280"/>
      <c r="J19" s="281"/>
      <c r="K19" s="281"/>
      <c r="L19" s="282"/>
      <c r="M19" s="117"/>
      <c r="N19" s="117"/>
      <c r="O19" s="258"/>
      <c r="P19" s="259"/>
      <c r="Q19" s="258"/>
      <c r="R19" s="259"/>
      <c r="S19" s="258"/>
      <c r="T19" s="259"/>
      <c r="U19" s="134"/>
    </row>
    <row r="20" spans="1:21" ht="45" hidden="1" customHeight="1">
      <c r="A20" s="133">
        <v>7</v>
      </c>
      <c r="B20" s="277"/>
      <c r="C20" s="277"/>
      <c r="D20" s="277"/>
      <c r="E20" s="277"/>
      <c r="F20" s="277"/>
      <c r="G20" s="277"/>
      <c r="H20" s="277"/>
      <c r="I20" s="280"/>
      <c r="J20" s="281"/>
      <c r="K20" s="281"/>
      <c r="L20" s="282"/>
      <c r="M20" s="117"/>
      <c r="N20" s="117"/>
      <c r="O20" s="258"/>
      <c r="P20" s="259"/>
      <c r="Q20" s="258"/>
      <c r="R20" s="259"/>
      <c r="S20" s="258"/>
      <c r="T20" s="259"/>
      <c r="U20" s="134"/>
    </row>
    <row r="21" spans="1:21" ht="45" hidden="1" customHeight="1">
      <c r="A21" s="133">
        <v>8</v>
      </c>
      <c r="B21" s="277"/>
      <c r="C21" s="277"/>
      <c r="D21" s="277"/>
      <c r="E21" s="277"/>
      <c r="F21" s="277"/>
      <c r="G21" s="277"/>
      <c r="H21" s="277"/>
      <c r="I21" s="280"/>
      <c r="J21" s="281"/>
      <c r="K21" s="281"/>
      <c r="L21" s="282"/>
      <c r="M21" s="117"/>
      <c r="N21" s="117"/>
      <c r="O21" s="258"/>
      <c r="P21" s="259"/>
      <c r="Q21" s="258"/>
      <c r="R21" s="259"/>
      <c r="S21" s="258"/>
      <c r="T21" s="259"/>
      <c r="U21" s="134"/>
    </row>
    <row r="22" spans="1:21" ht="45" hidden="1" customHeight="1">
      <c r="A22" s="133">
        <v>9</v>
      </c>
      <c r="B22" s="277"/>
      <c r="C22" s="277"/>
      <c r="D22" s="277"/>
      <c r="E22" s="277"/>
      <c r="F22" s="277"/>
      <c r="G22" s="277"/>
      <c r="H22" s="277"/>
      <c r="I22" s="280"/>
      <c r="J22" s="281"/>
      <c r="K22" s="281"/>
      <c r="L22" s="282"/>
      <c r="M22" s="117"/>
      <c r="N22" s="117"/>
      <c r="O22" s="258"/>
      <c r="P22" s="259"/>
      <c r="Q22" s="258"/>
      <c r="R22" s="259"/>
      <c r="S22" s="258"/>
      <c r="T22" s="259"/>
      <c r="U22" s="134"/>
    </row>
    <row r="23" spans="1:21" ht="45" hidden="1" customHeight="1" thickBot="1">
      <c r="A23" s="135">
        <v>10</v>
      </c>
      <c r="B23" s="284"/>
      <c r="C23" s="284"/>
      <c r="D23" s="284"/>
      <c r="E23" s="284"/>
      <c r="F23" s="284"/>
      <c r="G23" s="284"/>
      <c r="H23" s="284"/>
      <c r="I23" s="280"/>
      <c r="J23" s="281"/>
      <c r="K23" s="281"/>
      <c r="L23" s="282"/>
      <c r="M23" s="136"/>
      <c r="N23" s="136"/>
      <c r="O23" s="260"/>
      <c r="P23" s="261"/>
      <c r="Q23" s="260"/>
      <c r="R23" s="261"/>
      <c r="S23" s="258"/>
      <c r="T23" s="259"/>
      <c r="U23" s="137"/>
    </row>
    <row r="24" spans="1:21" ht="15">
      <c r="A24" s="118"/>
      <c r="B24" s="119"/>
      <c r="C24" s="119"/>
      <c r="D24" s="119"/>
      <c r="E24" s="119"/>
      <c r="F24" s="119"/>
      <c r="G24" s="119"/>
      <c r="H24" s="119"/>
      <c r="I24" s="120"/>
      <c r="J24" s="120"/>
      <c r="K24" s="120"/>
      <c r="L24" s="120"/>
      <c r="M24" s="121"/>
      <c r="N24" s="121"/>
      <c r="O24" s="122"/>
      <c r="P24" s="122"/>
      <c r="Q24" s="122"/>
      <c r="R24" s="122"/>
      <c r="S24" s="122"/>
      <c r="T24" s="122"/>
      <c r="U24" s="118"/>
    </row>
    <row r="25" spans="1:21" ht="15">
      <c r="A25" s="118"/>
      <c r="B25" s="119"/>
      <c r="C25" s="119"/>
      <c r="D25" s="119"/>
      <c r="E25" s="119"/>
      <c r="F25" s="119"/>
      <c r="G25" s="119"/>
      <c r="H25" s="119"/>
      <c r="I25" s="120"/>
      <c r="J25" s="120"/>
      <c r="K25" s="120"/>
      <c r="L25" s="120"/>
      <c r="M25" s="121"/>
      <c r="N25" s="121"/>
      <c r="O25" s="122"/>
      <c r="P25" s="122"/>
      <c r="Q25" s="122"/>
      <c r="R25" s="122"/>
      <c r="S25" s="122"/>
      <c r="T25" s="122"/>
      <c r="U25" s="118"/>
    </row>
    <row r="26" spans="1:21" ht="15">
      <c r="A26" s="118"/>
      <c r="B26" s="119"/>
      <c r="C26" s="119"/>
      <c r="D26" s="119"/>
      <c r="E26" s="119"/>
      <c r="F26" s="119"/>
      <c r="G26" s="119"/>
      <c r="H26" s="119"/>
      <c r="I26" s="120"/>
      <c r="J26" s="120"/>
      <c r="K26" s="120"/>
      <c r="L26" s="120"/>
      <c r="M26" s="121"/>
      <c r="N26" s="121"/>
      <c r="O26" s="122"/>
      <c r="P26" s="122"/>
      <c r="Q26" s="122"/>
      <c r="R26" s="122"/>
      <c r="S26" s="122"/>
      <c r="T26" s="122"/>
      <c r="U26" s="118"/>
    </row>
    <row r="27" spans="1:21" ht="15">
      <c r="A27" s="118"/>
      <c r="B27" s="119"/>
      <c r="C27" s="119"/>
      <c r="D27" s="119"/>
      <c r="E27" s="119"/>
      <c r="F27" s="119"/>
      <c r="G27" s="119"/>
      <c r="H27" s="119"/>
      <c r="I27" s="120"/>
      <c r="J27" s="120"/>
      <c r="K27" s="120"/>
      <c r="L27" s="120"/>
      <c r="M27" s="121"/>
      <c r="N27" s="121"/>
      <c r="O27" s="122"/>
      <c r="P27" s="122"/>
      <c r="Q27" s="122"/>
      <c r="R27" s="122"/>
      <c r="S27" s="122"/>
      <c r="T27" s="122"/>
      <c r="U27" s="118"/>
    </row>
    <row r="28" spans="1:21" ht="15">
      <c r="A28" s="118"/>
      <c r="B28" s="119"/>
      <c r="C28" s="119"/>
      <c r="D28" s="119"/>
      <c r="E28" s="119"/>
      <c r="F28" s="119"/>
      <c r="G28" s="119"/>
      <c r="H28" s="119"/>
      <c r="I28" s="120"/>
      <c r="J28" s="120"/>
      <c r="K28" s="120"/>
      <c r="L28" s="120"/>
      <c r="M28" s="121"/>
      <c r="N28" s="121"/>
      <c r="O28" s="122"/>
      <c r="P28" s="122"/>
      <c r="Q28" s="122"/>
      <c r="R28" s="122"/>
      <c r="S28" s="122"/>
      <c r="T28" s="122"/>
      <c r="U28" s="118"/>
    </row>
    <row r="29" spans="1:21" ht="15">
      <c r="A29" s="118"/>
      <c r="B29" s="119"/>
      <c r="C29" s="119"/>
      <c r="D29" s="119"/>
      <c r="E29" s="119"/>
      <c r="F29" s="119"/>
      <c r="G29" s="119"/>
      <c r="H29" s="119"/>
      <c r="I29" s="120"/>
      <c r="J29" s="120"/>
      <c r="K29" s="120"/>
      <c r="L29" s="120"/>
      <c r="M29" s="121"/>
      <c r="N29" s="121"/>
      <c r="O29" s="122"/>
      <c r="P29" s="122"/>
      <c r="Q29" s="122"/>
      <c r="R29" s="122"/>
      <c r="S29" s="122"/>
      <c r="T29" s="122"/>
      <c r="U29" s="118"/>
    </row>
    <row r="30" spans="1:21" ht="15">
      <c r="A30" s="118"/>
      <c r="B30" s="119"/>
      <c r="C30" s="119"/>
      <c r="D30" s="119"/>
      <c r="E30" s="119"/>
      <c r="F30" s="119"/>
      <c r="G30" s="119"/>
      <c r="H30" s="119"/>
      <c r="I30" s="120"/>
      <c r="J30" s="120"/>
      <c r="K30" s="120"/>
      <c r="L30" s="120"/>
      <c r="M30" s="121"/>
      <c r="N30" s="121"/>
      <c r="O30" s="122"/>
      <c r="P30" s="122"/>
      <c r="Q30" s="122"/>
      <c r="R30" s="122"/>
      <c r="S30" s="122"/>
      <c r="T30" s="122"/>
      <c r="U30" s="118"/>
    </row>
    <row r="31" spans="1:21" ht="15">
      <c r="A31" s="118"/>
      <c r="B31" s="119"/>
      <c r="C31" s="119"/>
      <c r="D31" s="119"/>
      <c r="E31" s="119"/>
      <c r="F31" s="119"/>
      <c r="G31" s="119"/>
      <c r="H31" s="119"/>
      <c r="I31" s="120"/>
      <c r="J31" s="120"/>
      <c r="K31" s="120"/>
      <c r="L31" s="120"/>
      <c r="M31" s="121"/>
      <c r="N31" s="121"/>
      <c r="O31" s="122"/>
      <c r="P31" s="122"/>
      <c r="Q31" s="122"/>
      <c r="R31" s="122"/>
      <c r="S31" s="122"/>
      <c r="T31" s="122"/>
      <c r="U31" s="118"/>
    </row>
    <row r="32" spans="1:21" ht="15">
      <c r="A32" s="118"/>
      <c r="B32" s="119"/>
      <c r="C32" s="119"/>
      <c r="D32" s="119"/>
      <c r="E32" s="119"/>
      <c r="F32" s="119"/>
      <c r="G32" s="119"/>
      <c r="H32" s="119"/>
      <c r="I32" s="120"/>
      <c r="J32" s="120"/>
      <c r="K32" s="120"/>
      <c r="L32" s="120"/>
      <c r="M32" s="121"/>
      <c r="N32" s="121"/>
      <c r="O32" s="122"/>
      <c r="P32" s="122"/>
      <c r="Q32" s="122"/>
      <c r="R32" s="122"/>
      <c r="S32" s="122"/>
      <c r="T32" s="122"/>
      <c r="U32" s="118"/>
    </row>
    <row r="33" spans="1:21" ht="15">
      <c r="A33" s="118"/>
      <c r="B33" s="119"/>
      <c r="C33" s="119"/>
      <c r="D33" s="119"/>
      <c r="E33" s="119"/>
      <c r="F33" s="119"/>
      <c r="G33" s="119"/>
      <c r="H33" s="119"/>
      <c r="I33" s="120"/>
      <c r="J33" s="120"/>
      <c r="K33" s="120"/>
      <c r="L33" s="120"/>
      <c r="M33" s="121"/>
      <c r="N33" s="121"/>
      <c r="O33" s="122"/>
      <c r="P33" s="122"/>
      <c r="Q33" s="122"/>
      <c r="R33" s="122"/>
      <c r="S33" s="122"/>
      <c r="T33" s="122"/>
      <c r="U33" s="118"/>
    </row>
    <row r="34" spans="1:21" ht="15">
      <c r="A34" s="118"/>
      <c r="B34" s="119"/>
      <c r="C34" s="119"/>
      <c r="D34" s="119"/>
      <c r="E34" s="119"/>
      <c r="F34" s="119"/>
      <c r="G34" s="119"/>
      <c r="H34" s="119"/>
      <c r="I34" s="120"/>
      <c r="J34" s="120"/>
      <c r="K34" s="120"/>
      <c r="L34" s="120"/>
      <c r="M34" s="121"/>
      <c r="N34" s="121"/>
      <c r="O34" s="122"/>
      <c r="P34" s="122"/>
      <c r="Q34" s="122"/>
      <c r="R34" s="122"/>
      <c r="S34" s="122"/>
      <c r="T34" s="122"/>
      <c r="U34" s="118"/>
    </row>
    <row r="35" spans="1:21" ht="15">
      <c r="A35" s="118"/>
      <c r="B35" s="119"/>
      <c r="C35" s="119"/>
      <c r="D35" s="119"/>
      <c r="E35" s="119"/>
      <c r="F35" s="119"/>
      <c r="G35" s="119"/>
      <c r="H35" s="119"/>
      <c r="I35" s="120"/>
      <c r="J35" s="120"/>
      <c r="K35" s="120"/>
      <c r="L35" s="120"/>
      <c r="M35" s="121"/>
      <c r="N35" s="121"/>
      <c r="O35" s="122"/>
      <c r="P35" s="122"/>
      <c r="Q35" s="122"/>
      <c r="R35" s="122"/>
      <c r="S35" s="122"/>
      <c r="T35" s="122"/>
      <c r="U35" s="118"/>
    </row>
    <row r="36" spans="1:21" ht="15">
      <c r="A36" s="118"/>
      <c r="B36" s="119"/>
      <c r="C36" s="119"/>
      <c r="D36" s="119"/>
      <c r="E36" s="119"/>
      <c r="F36" s="119"/>
      <c r="G36" s="119"/>
      <c r="H36" s="119"/>
      <c r="I36" s="120"/>
      <c r="J36" s="120"/>
      <c r="K36" s="120"/>
      <c r="L36" s="120"/>
      <c r="M36" s="121"/>
      <c r="N36" s="121"/>
      <c r="O36" s="122"/>
      <c r="P36" s="122"/>
      <c r="Q36" s="122"/>
      <c r="R36" s="122"/>
      <c r="S36" s="122"/>
      <c r="T36" s="122"/>
      <c r="U36" s="118"/>
    </row>
    <row r="37" spans="1:21" ht="15">
      <c r="A37" s="118"/>
      <c r="B37" s="119"/>
      <c r="C37" s="119"/>
      <c r="D37" s="119"/>
      <c r="E37" s="119"/>
      <c r="F37" s="119"/>
      <c r="G37" s="119"/>
      <c r="H37" s="119"/>
      <c r="I37" s="120"/>
      <c r="J37" s="120"/>
      <c r="K37" s="120"/>
      <c r="L37" s="120"/>
      <c r="M37" s="121"/>
      <c r="N37" s="121"/>
      <c r="O37" s="122"/>
      <c r="P37" s="122"/>
      <c r="Q37" s="122"/>
      <c r="R37" s="122"/>
      <c r="S37" s="122"/>
      <c r="T37" s="122"/>
      <c r="U37" s="118"/>
    </row>
    <row r="38" spans="1:21" ht="15">
      <c r="A38" s="118"/>
      <c r="B38" s="119"/>
      <c r="C38" s="119"/>
      <c r="D38" s="119"/>
      <c r="E38" s="119"/>
      <c r="F38" s="119"/>
      <c r="G38" s="119"/>
      <c r="H38" s="119"/>
      <c r="I38" s="120"/>
      <c r="J38" s="120"/>
      <c r="K38" s="120"/>
      <c r="L38" s="120"/>
      <c r="M38" s="121"/>
      <c r="N38" s="121"/>
      <c r="O38" s="122"/>
      <c r="P38" s="122"/>
      <c r="Q38" s="122"/>
      <c r="R38" s="122"/>
      <c r="S38" s="122"/>
      <c r="T38" s="122"/>
      <c r="U38" s="118"/>
    </row>
    <row r="77" spans="1:21" ht="16.5">
      <c r="A77" s="123" t="s">
        <v>146</v>
      </c>
    </row>
    <row r="78" spans="1:21" ht="60.75" customHeight="1">
      <c r="A78" s="116" t="s">
        <v>77</v>
      </c>
      <c r="B78" s="257" t="s">
        <v>148</v>
      </c>
      <c r="C78" s="257"/>
      <c r="D78" s="257"/>
      <c r="E78" s="257"/>
      <c r="F78" s="257"/>
      <c r="G78" s="257"/>
      <c r="H78" s="257"/>
      <c r="I78" s="257"/>
      <c r="J78" s="257"/>
      <c r="K78" s="257"/>
      <c r="L78" s="257"/>
      <c r="M78" s="257"/>
      <c r="N78" s="257"/>
      <c r="O78" s="257"/>
      <c r="P78" s="257"/>
      <c r="Q78" s="257"/>
      <c r="R78" s="257"/>
      <c r="S78" s="257"/>
      <c r="T78" s="257"/>
      <c r="U78" s="257"/>
    </row>
    <row r="79" spans="1:21" ht="75" customHeight="1">
      <c r="A79" s="116" t="s">
        <v>137</v>
      </c>
      <c r="B79" s="241" t="s">
        <v>149</v>
      </c>
      <c r="C79" s="241"/>
      <c r="D79" s="241"/>
      <c r="E79" s="241"/>
      <c r="F79" s="241"/>
      <c r="G79" s="241"/>
      <c r="H79" s="241"/>
      <c r="I79" s="241"/>
      <c r="J79" s="241"/>
      <c r="K79" s="241"/>
      <c r="L79" s="241"/>
      <c r="M79" s="241"/>
      <c r="N79" s="241"/>
      <c r="O79" s="241"/>
      <c r="P79" s="241"/>
      <c r="Q79" s="241"/>
      <c r="R79" s="241"/>
      <c r="S79" s="241"/>
      <c r="T79" s="241"/>
      <c r="U79" s="241"/>
    </row>
    <row r="80" spans="1:21" ht="50.1" customHeight="1">
      <c r="A80" s="127" t="s">
        <v>165</v>
      </c>
      <c r="B80" s="241" t="s">
        <v>167</v>
      </c>
      <c r="C80" s="241"/>
      <c r="D80" s="241"/>
      <c r="E80" s="241"/>
      <c r="F80" s="241"/>
      <c r="G80" s="241"/>
      <c r="H80" s="241"/>
      <c r="I80" s="241"/>
      <c r="J80" s="241"/>
      <c r="K80" s="241"/>
      <c r="L80" s="241"/>
      <c r="M80" s="241"/>
      <c r="N80" s="241"/>
      <c r="O80" s="241"/>
      <c r="P80" s="241"/>
      <c r="Q80" s="241"/>
      <c r="R80" s="241"/>
      <c r="S80" s="241"/>
      <c r="T80" s="241"/>
      <c r="U80" s="241"/>
    </row>
    <row r="81" spans="1:21" ht="50.1" customHeight="1">
      <c r="A81" s="127" t="s">
        <v>166</v>
      </c>
      <c r="B81" s="241" t="s">
        <v>168</v>
      </c>
      <c r="C81" s="241"/>
      <c r="D81" s="241"/>
      <c r="E81" s="241"/>
      <c r="F81" s="241"/>
      <c r="G81" s="241"/>
      <c r="H81" s="241"/>
      <c r="I81" s="241"/>
      <c r="J81" s="241"/>
      <c r="K81" s="241"/>
      <c r="L81" s="241"/>
      <c r="M81" s="241"/>
      <c r="N81" s="241"/>
      <c r="O81" s="241"/>
      <c r="P81" s="241"/>
      <c r="Q81" s="241"/>
      <c r="R81" s="241"/>
      <c r="S81" s="241"/>
      <c r="T81" s="241"/>
      <c r="U81" s="241"/>
    </row>
  </sheetData>
  <customSheetViews>
    <customSheetView guid="{17998828-F4D3-402E-B707-B72201BA9036}" scale="80" showPageBreaks="1" showGridLines="0" printArea="1" hiddenColumns="1" view="pageBreakPreview" topLeftCell="A34">
      <selection activeCell="B16" sqref="B16:H16"/>
      <rowBreaks count="1" manualBreakCount="1">
        <brk id="26" max="20" man="1"/>
      </rowBreaks>
      <pageMargins left="0.70866141732283472" right="0.70866141732283472" top="0.74803149606299213" bottom="0.74803149606299213" header="0.31496062992125984" footer="0.31496062992125984"/>
      <pageSetup scale="53" fitToHeight="2" orientation="landscape" horizontalDpi="1200" verticalDpi="1200" r:id="rId1"/>
      <headerFooter>
        <oddHeader>&amp;L&amp;G&amp;C&amp;"Arial,Negrita"&amp;16UNIDAD DE OPERACIÓN REGIONAL Y CONTRALORÍA SOCIAL            
"DIRECCIÓN GENERAL ADJUNTA DE MEJORA DE LA GESTIÓN PÚBLICA ESTATAL”
DIRECCIÓN DE NORMATIVIDAD Y MEJORA ESTATAL&amp;R&amp;G</oddHeader>
        <oddFooter>&amp;R&amp;"Arial,Normal"&amp;8&amp;P de &amp;N</oddFooter>
      </headerFooter>
    </customSheetView>
  </customSheetViews>
  <mergeCells count="73">
    <mergeCell ref="B81:U81"/>
    <mergeCell ref="I23:L23"/>
    <mergeCell ref="O12:U12"/>
    <mergeCell ref="B23:H23"/>
    <mergeCell ref="I14:L14"/>
    <mergeCell ref="I15:L15"/>
    <mergeCell ref="I16:L16"/>
    <mergeCell ref="I17:L17"/>
    <mergeCell ref="I18:L18"/>
    <mergeCell ref="I19:L19"/>
    <mergeCell ref="I20:L20"/>
    <mergeCell ref="I21:L21"/>
    <mergeCell ref="I22:L22"/>
    <mergeCell ref="B14:H14"/>
    <mergeCell ref="B16:H16"/>
    <mergeCell ref="O14:P14"/>
    <mergeCell ref="A11:U11"/>
    <mergeCell ref="M12:M13"/>
    <mergeCell ref="N12:N13"/>
    <mergeCell ref="A12:A13"/>
    <mergeCell ref="B80:U80"/>
    <mergeCell ref="B12:H13"/>
    <mergeCell ref="I12:L13"/>
    <mergeCell ref="B21:H21"/>
    <mergeCell ref="B22:H22"/>
    <mergeCell ref="B18:H18"/>
    <mergeCell ref="B17:H17"/>
    <mergeCell ref="B19:H19"/>
    <mergeCell ref="B20:H20"/>
    <mergeCell ref="S13:T13"/>
    <mergeCell ref="Q13:R13"/>
    <mergeCell ref="O13:P13"/>
    <mergeCell ref="A2:U2"/>
    <mergeCell ref="A4:U4"/>
    <mergeCell ref="A10:U10"/>
    <mergeCell ref="K6:O6"/>
    <mergeCell ref="K7:U7"/>
    <mergeCell ref="K8:U8"/>
    <mergeCell ref="A6:J6"/>
    <mergeCell ref="A7:J7"/>
    <mergeCell ref="P6:T6"/>
    <mergeCell ref="O15:P15"/>
    <mergeCell ref="O21:P21"/>
    <mergeCell ref="O22:P22"/>
    <mergeCell ref="B15:H15"/>
    <mergeCell ref="O23:P23"/>
    <mergeCell ref="O16:P16"/>
    <mergeCell ref="O17:P17"/>
    <mergeCell ref="O18:P18"/>
    <mergeCell ref="O19:P19"/>
    <mergeCell ref="O20:P20"/>
    <mergeCell ref="S14:T14"/>
    <mergeCell ref="Q15:R15"/>
    <mergeCell ref="S15:T15"/>
    <mergeCell ref="Q16:R16"/>
    <mergeCell ref="S16:T16"/>
    <mergeCell ref="Q14:R14"/>
    <mergeCell ref="B78:U78"/>
    <mergeCell ref="B79:U79"/>
    <mergeCell ref="Q17:R17"/>
    <mergeCell ref="S17:T17"/>
    <mergeCell ref="Q18:R18"/>
    <mergeCell ref="S18:T18"/>
    <mergeCell ref="Q19:R19"/>
    <mergeCell ref="S19:T19"/>
    <mergeCell ref="Q23:R23"/>
    <mergeCell ref="S23:T23"/>
    <mergeCell ref="Q20:R20"/>
    <mergeCell ref="S20:T20"/>
    <mergeCell ref="Q21:R21"/>
    <mergeCell ref="S21:T21"/>
    <mergeCell ref="Q22:R22"/>
    <mergeCell ref="S22:T22"/>
  </mergeCells>
  <printOptions horizontalCentered="1"/>
  <pageMargins left="0.31496062992125984" right="0.31496062992125984" top="1.2204724409448819" bottom="0.51181102362204722" header="0.31496062992125984" footer="0.31496062992125984"/>
  <pageSetup scale="56" fitToHeight="2" orientation="landscape" r:id="rId2"/>
  <headerFooter>
    <oddHeader>&amp;R&amp;G</oddHeader>
    <oddFooter>&amp;R&amp;"Arial,Negrita"&amp;8&amp;P de &amp;N</oddFooter>
  </headerFooter>
  <rowBreaks count="1" manualBreakCount="1">
    <brk id="34" max="20" man="1"/>
  </rowBreaks>
  <drawing r:id="rId3"/>
  <legacy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D136"/>
  <sheetViews>
    <sheetView workbookViewId="0">
      <selection activeCell="D1" sqref="D1:D1048576"/>
    </sheetView>
  </sheetViews>
  <sheetFormatPr baseColWidth="10" defaultRowHeight="15" outlineLevelRow="2"/>
  <cols>
    <col min="1" max="1" width="13.140625" customWidth="1"/>
    <col min="2" max="2" width="31.28515625" style="140" bestFit="1" customWidth="1"/>
    <col min="3" max="3" width="20.42578125" customWidth="1"/>
    <col min="7" max="7" width="21.5703125" customWidth="1"/>
  </cols>
  <sheetData>
    <row r="2" spans="1:4">
      <c r="A2" s="151" t="s">
        <v>198</v>
      </c>
      <c r="B2" s="152" t="s">
        <v>199</v>
      </c>
      <c r="C2" s="151" t="s">
        <v>200</v>
      </c>
      <c r="D2" s="151" t="s">
        <v>201</v>
      </c>
    </row>
    <row r="3" spans="1:4">
      <c r="A3" s="151"/>
      <c r="B3" s="153" t="s">
        <v>174</v>
      </c>
      <c r="C3" s="151"/>
      <c r="D3" s="151" t="e">
        <f>SUBTOTAL(9,D5:D69)</f>
        <v>#REF!</v>
      </c>
    </row>
    <row r="4" spans="1:4" outlineLevel="1">
      <c r="A4" s="151"/>
      <c r="B4" s="153" t="s">
        <v>207</v>
      </c>
      <c r="C4" s="151"/>
      <c r="D4" s="151" t="e">
        <f>SUBTOTAL(9,D5:D14)</f>
        <v>#REF!</v>
      </c>
    </row>
    <row r="5" spans="1:4" outlineLevel="2">
      <c r="A5" s="151" t="s">
        <v>175</v>
      </c>
      <c r="B5" s="139" t="s">
        <v>6</v>
      </c>
      <c r="C5" s="151" t="e">
        <f>+#REF!</f>
        <v>#REF!</v>
      </c>
      <c r="D5" s="151" t="e">
        <f t="shared" ref="D5:D14" si="0">IF(C5="ALINEADO",1,0)</f>
        <v>#REF!</v>
      </c>
    </row>
    <row r="6" spans="1:4" outlineLevel="2">
      <c r="A6" s="151" t="s">
        <v>193</v>
      </c>
      <c r="B6" s="139" t="s">
        <v>6</v>
      </c>
      <c r="C6" s="151" t="e">
        <f>+#REF!</f>
        <v>#REF!</v>
      </c>
      <c r="D6" s="151" t="e">
        <f t="shared" si="0"/>
        <v>#REF!</v>
      </c>
    </row>
    <row r="7" spans="1:4" outlineLevel="2">
      <c r="A7" s="151" t="s">
        <v>176</v>
      </c>
      <c r="B7" s="139" t="s">
        <v>6</v>
      </c>
      <c r="C7" s="151" t="e">
        <f>+#REF!</f>
        <v>#REF!</v>
      </c>
      <c r="D7" s="151" t="e">
        <f t="shared" si="0"/>
        <v>#REF!</v>
      </c>
    </row>
    <row r="8" spans="1:4" outlineLevel="2">
      <c r="A8" s="151" t="s">
        <v>177</v>
      </c>
      <c r="B8" s="139" t="s">
        <v>6</v>
      </c>
      <c r="C8" s="151" t="e">
        <f>+#REF!</f>
        <v>#REF!</v>
      </c>
      <c r="D8" s="151" t="e">
        <f t="shared" si="0"/>
        <v>#REF!</v>
      </c>
    </row>
    <row r="9" spans="1:4" outlineLevel="2">
      <c r="A9" s="151" t="s">
        <v>182</v>
      </c>
      <c r="B9" s="139" t="s">
        <v>6</v>
      </c>
      <c r="C9" s="151" t="e">
        <f>+#REF!</f>
        <v>#REF!</v>
      </c>
      <c r="D9" s="151" t="e">
        <f t="shared" si="0"/>
        <v>#REF!</v>
      </c>
    </row>
    <row r="10" spans="1:4" outlineLevel="2">
      <c r="A10" s="151" t="s">
        <v>183</v>
      </c>
      <c r="B10" s="139" t="s">
        <v>6</v>
      </c>
      <c r="C10" s="151" t="e">
        <f>+#REF!</f>
        <v>#REF!</v>
      </c>
      <c r="D10" s="151" t="e">
        <f t="shared" si="0"/>
        <v>#REF!</v>
      </c>
    </row>
    <row r="11" spans="1:4" outlineLevel="2">
      <c r="A11" s="151" t="s">
        <v>185</v>
      </c>
      <c r="B11" s="139" t="s">
        <v>6</v>
      </c>
      <c r="C11" s="151" t="e">
        <f>+#REF!</f>
        <v>#REF!</v>
      </c>
      <c r="D11" s="151" t="e">
        <f t="shared" si="0"/>
        <v>#REF!</v>
      </c>
    </row>
    <row r="12" spans="1:4" outlineLevel="2">
      <c r="A12" s="151" t="s">
        <v>188</v>
      </c>
      <c r="B12" s="139" t="s">
        <v>6</v>
      </c>
      <c r="C12" s="151" t="e">
        <f>+#REF!</f>
        <v>#REF!</v>
      </c>
      <c r="D12" s="151" t="e">
        <f t="shared" si="0"/>
        <v>#REF!</v>
      </c>
    </row>
    <row r="13" spans="1:4" outlineLevel="2">
      <c r="A13" s="151" t="s">
        <v>189</v>
      </c>
      <c r="B13" s="139" t="s">
        <v>6</v>
      </c>
      <c r="C13" s="151" t="e">
        <f>+#REF!</f>
        <v>#REF!</v>
      </c>
      <c r="D13" s="151" t="e">
        <f t="shared" si="0"/>
        <v>#REF!</v>
      </c>
    </row>
    <row r="14" spans="1:4" outlineLevel="2">
      <c r="A14" s="151" t="s">
        <v>191</v>
      </c>
      <c r="B14" s="139" t="s">
        <v>6</v>
      </c>
      <c r="C14" s="151" t="e">
        <f>+#REF!</f>
        <v>#REF!</v>
      </c>
      <c r="D14" s="151" t="e">
        <f t="shared" si="0"/>
        <v>#REF!</v>
      </c>
    </row>
    <row r="15" spans="1:4" outlineLevel="1">
      <c r="A15" s="151"/>
      <c r="B15" s="153" t="s">
        <v>206</v>
      </c>
      <c r="C15" s="151"/>
      <c r="D15" s="151" t="e">
        <f>SUBTOTAL(9,D16:D25)</f>
        <v>#REF!</v>
      </c>
    </row>
    <row r="16" spans="1:4" outlineLevel="2">
      <c r="A16" s="151" t="s">
        <v>175</v>
      </c>
      <c r="B16" s="139" t="s">
        <v>5</v>
      </c>
      <c r="C16" s="151" t="e">
        <f>+#REF!</f>
        <v>#REF!</v>
      </c>
      <c r="D16" s="151" t="e">
        <f t="shared" ref="D16:D25" si="1">IF(C16="ALINEADO",1,0)</f>
        <v>#REF!</v>
      </c>
    </row>
    <row r="17" spans="1:4" outlineLevel="2">
      <c r="A17" s="151" t="s">
        <v>193</v>
      </c>
      <c r="B17" s="139" t="s">
        <v>5</v>
      </c>
      <c r="C17" s="151" t="e">
        <f>+#REF!</f>
        <v>#REF!</v>
      </c>
      <c r="D17" s="151" t="e">
        <f t="shared" si="1"/>
        <v>#REF!</v>
      </c>
    </row>
    <row r="18" spans="1:4" outlineLevel="2">
      <c r="A18" s="151" t="s">
        <v>176</v>
      </c>
      <c r="B18" s="139" t="s">
        <v>5</v>
      </c>
      <c r="C18" s="151" t="e">
        <f>+#REF!</f>
        <v>#REF!</v>
      </c>
      <c r="D18" s="151" t="e">
        <f t="shared" si="1"/>
        <v>#REF!</v>
      </c>
    </row>
    <row r="19" spans="1:4" outlineLevel="2">
      <c r="A19" s="151" t="s">
        <v>177</v>
      </c>
      <c r="B19" s="139" t="s">
        <v>5</v>
      </c>
      <c r="C19" s="151" t="e">
        <f>+#REF!</f>
        <v>#REF!</v>
      </c>
      <c r="D19" s="151" t="e">
        <f t="shared" si="1"/>
        <v>#REF!</v>
      </c>
    </row>
    <row r="20" spans="1:4" outlineLevel="2">
      <c r="A20" s="151" t="s">
        <v>182</v>
      </c>
      <c r="B20" s="139" t="s">
        <v>5</v>
      </c>
      <c r="C20" s="151" t="e">
        <f>+#REF!</f>
        <v>#REF!</v>
      </c>
      <c r="D20" s="151" t="e">
        <f t="shared" si="1"/>
        <v>#REF!</v>
      </c>
    </row>
    <row r="21" spans="1:4" outlineLevel="2">
      <c r="A21" s="151" t="s">
        <v>183</v>
      </c>
      <c r="B21" s="139" t="s">
        <v>5</v>
      </c>
      <c r="C21" s="151" t="e">
        <f>+#REF!</f>
        <v>#REF!</v>
      </c>
      <c r="D21" s="151" t="e">
        <f t="shared" si="1"/>
        <v>#REF!</v>
      </c>
    </row>
    <row r="22" spans="1:4" outlineLevel="2">
      <c r="A22" s="151" t="s">
        <v>185</v>
      </c>
      <c r="B22" s="139" t="s">
        <v>5</v>
      </c>
      <c r="C22" s="151" t="e">
        <f>+#REF!</f>
        <v>#REF!</v>
      </c>
      <c r="D22" s="151" t="e">
        <f t="shared" si="1"/>
        <v>#REF!</v>
      </c>
    </row>
    <row r="23" spans="1:4" outlineLevel="2">
      <c r="A23" s="151" t="s">
        <v>188</v>
      </c>
      <c r="B23" s="139" t="s">
        <v>5</v>
      </c>
      <c r="C23" s="151" t="e">
        <f>+#REF!</f>
        <v>#REF!</v>
      </c>
      <c r="D23" s="151" t="e">
        <f t="shared" si="1"/>
        <v>#REF!</v>
      </c>
    </row>
    <row r="24" spans="1:4" outlineLevel="2">
      <c r="A24" s="151" t="s">
        <v>189</v>
      </c>
      <c r="B24" s="139" t="s">
        <v>5</v>
      </c>
      <c r="C24" s="151" t="e">
        <f>+#REF!</f>
        <v>#REF!</v>
      </c>
      <c r="D24" s="151" t="e">
        <f t="shared" si="1"/>
        <v>#REF!</v>
      </c>
    </row>
    <row r="25" spans="1:4" outlineLevel="2">
      <c r="A25" s="151" t="s">
        <v>191</v>
      </c>
      <c r="B25" s="139" t="s">
        <v>5</v>
      </c>
      <c r="C25" s="151" t="e">
        <f>+#REF!</f>
        <v>#REF!</v>
      </c>
      <c r="D25" s="151" t="e">
        <f t="shared" si="1"/>
        <v>#REF!</v>
      </c>
    </row>
    <row r="26" spans="1:4" outlineLevel="1">
      <c r="A26" s="151"/>
      <c r="B26" s="153" t="s">
        <v>205</v>
      </c>
      <c r="C26" s="151"/>
      <c r="D26" s="151" t="e">
        <f>SUBTOTAL(9,D27:D36)</f>
        <v>#REF!</v>
      </c>
    </row>
    <row r="27" spans="1:4" outlineLevel="2">
      <c r="A27" s="151" t="s">
        <v>175</v>
      </c>
      <c r="B27" s="139" t="s">
        <v>131</v>
      </c>
      <c r="C27" s="151" t="e">
        <f>+#REF!</f>
        <v>#REF!</v>
      </c>
      <c r="D27" s="151" t="e">
        <f t="shared" ref="D27:D36" si="2">IF(C27="ALINEADO",1,0)</f>
        <v>#REF!</v>
      </c>
    </row>
    <row r="28" spans="1:4" outlineLevel="2">
      <c r="A28" s="151" t="s">
        <v>193</v>
      </c>
      <c r="B28" s="139" t="s">
        <v>131</v>
      </c>
      <c r="C28" s="151" t="e">
        <f>+#REF!</f>
        <v>#REF!</v>
      </c>
      <c r="D28" s="151" t="e">
        <f t="shared" si="2"/>
        <v>#REF!</v>
      </c>
    </row>
    <row r="29" spans="1:4" outlineLevel="2">
      <c r="A29" s="151" t="s">
        <v>176</v>
      </c>
      <c r="B29" s="139" t="s">
        <v>131</v>
      </c>
      <c r="C29" s="151" t="e">
        <f>+#REF!</f>
        <v>#REF!</v>
      </c>
      <c r="D29" s="151" t="e">
        <f t="shared" si="2"/>
        <v>#REF!</v>
      </c>
    </row>
    <row r="30" spans="1:4" outlineLevel="2">
      <c r="A30" s="151" t="s">
        <v>177</v>
      </c>
      <c r="B30" s="139" t="s">
        <v>131</v>
      </c>
      <c r="C30" s="151" t="e">
        <f>+#REF!</f>
        <v>#REF!</v>
      </c>
      <c r="D30" s="151" t="e">
        <f t="shared" si="2"/>
        <v>#REF!</v>
      </c>
    </row>
    <row r="31" spans="1:4" outlineLevel="2">
      <c r="A31" s="151" t="s">
        <v>182</v>
      </c>
      <c r="B31" s="139" t="s">
        <v>131</v>
      </c>
      <c r="C31" s="151" t="e">
        <f>+#REF!</f>
        <v>#REF!</v>
      </c>
      <c r="D31" s="151" t="e">
        <f t="shared" si="2"/>
        <v>#REF!</v>
      </c>
    </row>
    <row r="32" spans="1:4" outlineLevel="2">
      <c r="A32" s="151" t="s">
        <v>183</v>
      </c>
      <c r="B32" s="139" t="s">
        <v>131</v>
      </c>
      <c r="C32" s="151" t="e">
        <f>+#REF!</f>
        <v>#REF!</v>
      </c>
      <c r="D32" s="151" t="e">
        <f t="shared" si="2"/>
        <v>#REF!</v>
      </c>
    </row>
    <row r="33" spans="1:4" outlineLevel="2">
      <c r="A33" s="151" t="s">
        <v>185</v>
      </c>
      <c r="B33" s="139" t="s">
        <v>131</v>
      </c>
      <c r="C33" s="151" t="e">
        <f>+#REF!</f>
        <v>#REF!</v>
      </c>
      <c r="D33" s="151" t="e">
        <f t="shared" si="2"/>
        <v>#REF!</v>
      </c>
    </row>
    <row r="34" spans="1:4" outlineLevel="2">
      <c r="A34" s="151" t="s">
        <v>188</v>
      </c>
      <c r="B34" s="139" t="s">
        <v>131</v>
      </c>
      <c r="C34" s="151" t="e">
        <f>+#REF!</f>
        <v>#REF!</v>
      </c>
      <c r="D34" s="151" t="e">
        <f t="shared" si="2"/>
        <v>#REF!</v>
      </c>
    </row>
    <row r="35" spans="1:4" outlineLevel="2">
      <c r="A35" s="151" t="s">
        <v>189</v>
      </c>
      <c r="B35" s="139" t="s">
        <v>131</v>
      </c>
      <c r="C35" s="151" t="e">
        <f>+#REF!</f>
        <v>#REF!</v>
      </c>
      <c r="D35" s="151" t="e">
        <f t="shared" si="2"/>
        <v>#REF!</v>
      </c>
    </row>
    <row r="36" spans="1:4" outlineLevel="2">
      <c r="A36" s="151" t="s">
        <v>191</v>
      </c>
      <c r="B36" s="139" t="s">
        <v>131</v>
      </c>
      <c r="C36" s="151" t="e">
        <f>+#REF!</f>
        <v>#REF!</v>
      </c>
      <c r="D36" s="151" t="e">
        <f t="shared" si="2"/>
        <v>#REF!</v>
      </c>
    </row>
    <row r="37" spans="1:4" outlineLevel="1">
      <c r="A37" s="151"/>
      <c r="B37" s="153" t="s">
        <v>204</v>
      </c>
      <c r="C37" s="151"/>
      <c r="D37" s="151" t="e">
        <f>SUBTOTAL(9,D38:D47)</f>
        <v>#REF!</v>
      </c>
    </row>
    <row r="38" spans="1:4" outlineLevel="2">
      <c r="A38" s="151" t="s">
        <v>175</v>
      </c>
      <c r="B38" s="139" t="s">
        <v>3</v>
      </c>
      <c r="C38" s="151" t="e">
        <f>+#REF!</f>
        <v>#REF!</v>
      </c>
      <c r="D38" s="151" t="e">
        <f t="shared" ref="D38:D47" si="3">IF(C38="ALINEADO",1,0)</f>
        <v>#REF!</v>
      </c>
    </row>
    <row r="39" spans="1:4" outlineLevel="2">
      <c r="A39" s="151" t="s">
        <v>193</v>
      </c>
      <c r="B39" s="139" t="s">
        <v>3</v>
      </c>
      <c r="C39" s="151" t="e">
        <f>+#REF!</f>
        <v>#REF!</v>
      </c>
      <c r="D39" s="151" t="e">
        <f t="shared" si="3"/>
        <v>#REF!</v>
      </c>
    </row>
    <row r="40" spans="1:4" outlineLevel="2">
      <c r="A40" s="151" t="s">
        <v>176</v>
      </c>
      <c r="B40" s="139" t="s">
        <v>3</v>
      </c>
      <c r="C40" s="151" t="e">
        <f>+#REF!</f>
        <v>#REF!</v>
      </c>
      <c r="D40" s="151" t="e">
        <f t="shared" si="3"/>
        <v>#REF!</v>
      </c>
    </row>
    <row r="41" spans="1:4" outlineLevel="2">
      <c r="A41" s="151" t="s">
        <v>177</v>
      </c>
      <c r="B41" s="139" t="s">
        <v>3</v>
      </c>
      <c r="C41" s="151" t="e">
        <f>+#REF!</f>
        <v>#REF!</v>
      </c>
      <c r="D41" s="151" t="e">
        <f t="shared" si="3"/>
        <v>#REF!</v>
      </c>
    </row>
    <row r="42" spans="1:4" outlineLevel="2">
      <c r="A42" s="151" t="s">
        <v>182</v>
      </c>
      <c r="B42" s="139" t="s">
        <v>3</v>
      </c>
      <c r="C42" s="151" t="e">
        <f>+#REF!</f>
        <v>#REF!</v>
      </c>
      <c r="D42" s="151" t="e">
        <f t="shared" si="3"/>
        <v>#REF!</v>
      </c>
    </row>
    <row r="43" spans="1:4" outlineLevel="2">
      <c r="A43" s="151" t="s">
        <v>183</v>
      </c>
      <c r="B43" s="139" t="s">
        <v>3</v>
      </c>
      <c r="C43" s="151" t="e">
        <f>+#REF!</f>
        <v>#REF!</v>
      </c>
      <c r="D43" s="151" t="e">
        <f t="shared" si="3"/>
        <v>#REF!</v>
      </c>
    </row>
    <row r="44" spans="1:4" outlineLevel="2">
      <c r="A44" s="151" t="s">
        <v>185</v>
      </c>
      <c r="B44" s="139" t="s">
        <v>3</v>
      </c>
      <c r="C44" s="151" t="e">
        <f>+#REF!</f>
        <v>#REF!</v>
      </c>
      <c r="D44" s="151" t="e">
        <f t="shared" si="3"/>
        <v>#REF!</v>
      </c>
    </row>
    <row r="45" spans="1:4" outlineLevel="2">
      <c r="A45" s="151" t="s">
        <v>188</v>
      </c>
      <c r="B45" s="139" t="s">
        <v>3</v>
      </c>
      <c r="C45" s="151" t="e">
        <f>+#REF!</f>
        <v>#REF!</v>
      </c>
      <c r="D45" s="151" t="e">
        <f t="shared" si="3"/>
        <v>#REF!</v>
      </c>
    </row>
    <row r="46" spans="1:4" outlineLevel="2">
      <c r="A46" s="151" t="s">
        <v>189</v>
      </c>
      <c r="B46" s="139" t="s">
        <v>3</v>
      </c>
      <c r="C46" s="151" t="e">
        <f>+#REF!</f>
        <v>#REF!</v>
      </c>
      <c r="D46" s="151" t="e">
        <f t="shared" si="3"/>
        <v>#REF!</v>
      </c>
    </row>
    <row r="47" spans="1:4" outlineLevel="2">
      <c r="A47" s="151" t="s">
        <v>191</v>
      </c>
      <c r="B47" s="139" t="s">
        <v>3</v>
      </c>
      <c r="C47" s="151" t="e">
        <f>+#REF!</f>
        <v>#REF!</v>
      </c>
      <c r="D47" s="151" t="e">
        <f t="shared" si="3"/>
        <v>#REF!</v>
      </c>
    </row>
    <row r="48" spans="1:4" outlineLevel="1">
      <c r="A48" s="151"/>
      <c r="B48" s="153" t="s">
        <v>203</v>
      </c>
      <c r="C48" s="151"/>
      <c r="D48" s="151" t="e">
        <f>SUBTOTAL(9,D49:D58)</f>
        <v>#REF!</v>
      </c>
    </row>
    <row r="49" spans="1:4" outlineLevel="2">
      <c r="A49" s="151" t="s">
        <v>175</v>
      </c>
      <c r="B49" s="139" t="s">
        <v>4</v>
      </c>
      <c r="C49" s="151" t="e">
        <f>+#REF!</f>
        <v>#REF!</v>
      </c>
      <c r="D49" s="151" t="e">
        <f t="shared" ref="D49:D58" si="4">IF(C49="ALINEADO",1,0)</f>
        <v>#REF!</v>
      </c>
    </row>
    <row r="50" spans="1:4" outlineLevel="2">
      <c r="A50" s="151" t="s">
        <v>193</v>
      </c>
      <c r="B50" s="139" t="s">
        <v>4</v>
      </c>
      <c r="C50" s="151" t="e">
        <f>+#REF!</f>
        <v>#REF!</v>
      </c>
      <c r="D50" s="151" t="e">
        <f t="shared" si="4"/>
        <v>#REF!</v>
      </c>
    </row>
    <row r="51" spans="1:4" outlineLevel="2">
      <c r="A51" s="151" t="s">
        <v>176</v>
      </c>
      <c r="B51" s="139" t="s">
        <v>4</v>
      </c>
      <c r="C51" s="151" t="e">
        <f>+#REF!</f>
        <v>#REF!</v>
      </c>
      <c r="D51" s="151" t="e">
        <f t="shared" si="4"/>
        <v>#REF!</v>
      </c>
    </row>
    <row r="52" spans="1:4" outlineLevel="2">
      <c r="A52" s="151" t="s">
        <v>177</v>
      </c>
      <c r="B52" s="139" t="s">
        <v>4</v>
      </c>
      <c r="C52" s="151" t="e">
        <f>+#REF!</f>
        <v>#REF!</v>
      </c>
      <c r="D52" s="151" t="e">
        <f t="shared" si="4"/>
        <v>#REF!</v>
      </c>
    </row>
    <row r="53" spans="1:4" outlineLevel="2">
      <c r="A53" s="151" t="s">
        <v>182</v>
      </c>
      <c r="B53" s="139" t="s">
        <v>4</v>
      </c>
      <c r="C53" s="151" t="e">
        <f>+#REF!</f>
        <v>#REF!</v>
      </c>
      <c r="D53" s="151" t="e">
        <f t="shared" si="4"/>
        <v>#REF!</v>
      </c>
    </row>
    <row r="54" spans="1:4" outlineLevel="2">
      <c r="A54" s="151" t="s">
        <v>183</v>
      </c>
      <c r="B54" s="139" t="s">
        <v>4</v>
      </c>
      <c r="C54" s="151" t="e">
        <f>+#REF!</f>
        <v>#REF!</v>
      </c>
      <c r="D54" s="151" t="e">
        <f t="shared" si="4"/>
        <v>#REF!</v>
      </c>
    </row>
    <row r="55" spans="1:4" outlineLevel="2">
      <c r="A55" s="151" t="s">
        <v>185</v>
      </c>
      <c r="B55" s="139" t="s">
        <v>4</v>
      </c>
      <c r="C55" s="151" t="e">
        <f>+#REF!</f>
        <v>#REF!</v>
      </c>
      <c r="D55" s="151" t="e">
        <f t="shared" si="4"/>
        <v>#REF!</v>
      </c>
    </row>
    <row r="56" spans="1:4" outlineLevel="2">
      <c r="A56" s="151" t="s">
        <v>188</v>
      </c>
      <c r="B56" s="139" t="s">
        <v>4</v>
      </c>
      <c r="C56" s="151" t="e">
        <f>+#REF!</f>
        <v>#REF!</v>
      </c>
      <c r="D56" s="151" t="e">
        <f t="shared" si="4"/>
        <v>#REF!</v>
      </c>
    </row>
    <row r="57" spans="1:4" outlineLevel="2">
      <c r="A57" s="151" t="s">
        <v>189</v>
      </c>
      <c r="B57" s="139" t="s">
        <v>4</v>
      </c>
      <c r="C57" s="151" t="e">
        <f>+#REF!</f>
        <v>#REF!</v>
      </c>
      <c r="D57" s="151" t="e">
        <f t="shared" si="4"/>
        <v>#REF!</v>
      </c>
    </row>
    <row r="58" spans="1:4" outlineLevel="2">
      <c r="A58" s="151" t="s">
        <v>191</v>
      </c>
      <c r="B58" s="139" t="s">
        <v>4</v>
      </c>
      <c r="C58" s="151" t="e">
        <f>+#REF!</f>
        <v>#REF!</v>
      </c>
      <c r="D58" s="151" t="e">
        <f t="shared" si="4"/>
        <v>#REF!</v>
      </c>
    </row>
    <row r="59" spans="1:4" outlineLevel="1">
      <c r="A59" s="151"/>
      <c r="B59" s="153" t="s">
        <v>202</v>
      </c>
      <c r="C59" s="151"/>
      <c r="D59" s="151" t="e">
        <f>SUBTOTAL(9,D60:D69)</f>
        <v>#REF!</v>
      </c>
    </row>
    <row r="60" spans="1:4" outlineLevel="2">
      <c r="A60" s="151" t="s">
        <v>175</v>
      </c>
      <c r="B60" s="139" t="s">
        <v>169</v>
      </c>
      <c r="C60" s="151" t="e">
        <f>+#REF!</f>
        <v>#REF!</v>
      </c>
      <c r="D60" s="151" t="e">
        <f t="shared" ref="D60:D69" si="5">IF(C60="ALINEADO",1,0)</f>
        <v>#REF!</v>
      </c>
    </row>
    <row r="61" spans="1:4" outlineLevel="2">
      <c r="A61" s="151" t="s">
        <v>193</v>
      </c>
      <c r="B61" s="139" t="s">
        <v>169</v>
      </c>
      <c r="C61" s="151" t="e">
        <f>+#REF!</f>
        <v>#REF!</v>
      </c>
      <c r="D61" s="151" t="e">
        <f t="shared" si="5"/>
        <v>#REF!</v>
      </c>
    </row>
    <row r="62" spans="1:4" outlineLevel="2">
      <c r="A62" s="151" t="s">
        <v>176</v>
      </c>
      <c r="B62" s="139" t="s">
        <v>169</v>
      </c>
      <c r="C62" s="151" t="e">
        <f>+#REF!</f>
        <v>#REF!</v>
      </c>
      <c r="D62" s="151" t="e">
        <f t="shared" si="5"/>
        <v>#REF!</v>
      </c>
    </row>
    <row r="63" spans="1:4" outlineLevel="2">
      <c r="A63" s="151" t="s">
        <v>177</v>
      </c>
      <c r="B63" s="139" t="s">
        <v>169</v>
      </c>
      <c r="C63" s="151" t="e">
        <f>+#REF!</f>
        <v>#REF!</v>
      </c>
      <c r="D63" s="151" t="e">
        <f t="shared" si="5"/>
        <v>#REF!</v>
      </c>
    </row>
    <row r="64" spans="1:4" outlineLevel="2">
      <c r="A64" s="151" t="s">
        <v>182</v>
      </c>
      <c r="B64" s="139" t="s">
        <v>169</v>
      </c>
      <c r="C64" s="151" t="e">
        <f>+#REF!</f>
        <v>#REF!</v>
      </c>
      <c r="D64" s="151" t="e">
        <f t="shared" si="5"/>
        <v>#REF!</v>
      </c>
    </row>
    <row r="65" spans="1:4" outlineLevel="2">
      <c r="A65" s="151" t="s">
        <v>183</v>
      </c>
      <c r="B65" s="139" t="s">
        <v>169</v>
      </c>
      <c r="C65" s="151" t="e">
        <f>+#REF!</f>
        <v>#REF!</v>
      </c>
      <c r="D65" s="151" t="e">
        <f t="shared" si="5"/>
        <v>#REF!</v>
      </c>
    </row>
    <row r="66" spans="1:4" outlineLevel="2">
      <c r="A66" s="151" t="s">
        <v>185</v>
      </c>
      <c r="B66" s="139" t="s">
        <v>169</v>
      </c>
      <c r="C66" s="151" t="e">
        <f>+#REF!</f>
        <v>#REF!</v>
      </c>
      <c r="D66" s="151" t="e">
        <f t="shared" si="5"/>
        <v>#REF!</v>
      </c>
    </row>
    <row r="67" spans="1:4" outlineLevel="2">
      <c r="A67" s="151" t="s">
        <v>188</v>
      </c>
      <c r="B67" s="139" t="s">
        <v>169</v>
      </c>
      <c r="C67" s="151" t="e">
        <f>+#REF!</f>
        <v>#REF!</v>
      </c>
      <c r="D67" s="151" t="e">
        <f t="shared" si="5"/>
        <v>#REF!</v>
      </c>
    </row>
    <row r="68" spans="1:4" outlineLevel="2">
      <c r="A68" s="151" t="s">
        <v>189</v>
      </c>
      <c r="B68" s="139" t="s">
        <v>169</v>
      </c>
      <c r="C68" s="151" t="e">
        <f>+#REF!</f>
        <v>#REF!</v>
      </c>
      <c r="D68" s="151" t="e">
        <f t="shared" si="5"/>
        <v>#REF!</v>
      </c>
    </row>
    <row r="69" spans="1:4" outlineLevel="2">
      <c r="A69" s="151" t="s">
        <v>191</v>
      </c>
      <c r="B69" s="139" t="s">
        <v>169</v>
      </c>
      <c r="C69" s="151" t="e">
        <f>+#REF!</f>
        <v>#REF!</v>
      </c>
      <c r="D69" s="151" t="e">
        <f t="shared" si="5"/>
        <v>#REF!</v>
      </c>
    </row>
    <row r="80" spans="1:4">
      <c r="A80" s="138" t="s">
        <v>195</v>
      </c>
      <c r="B80" s="138" t="s">
        <v>196</v>
      </c>
      <c r="C80" s="138" t="s">
        <v>197</v>
      </c>
    </row>
    <row r="81" spans="1:3">
      <c r="A81" s="138"/>
      <c r="B81" s="154" t="s">
        <v>174</v>
      </c>
      <c r="C81" s="138" t="e">
        <f>SUBTOTAL(9,C83:C136)</f>
        <v>#REF!</v>
      </c>
    </row>
    <row r="82" spans="1:3" outlineLevel="1">
      <c r="A82" s="138"/>
      <c r="B82" s="154" t="s">
        <v>212</v>
      </c>
      <c r="C82" s="138" t="e">
        <f>SUBTOTAL(9,C83:C92)</f>
        <v>#REF!</v>
      </c>
    </row>
    <row r="83" spans="1:3" outlineLevel="2">
      <c r="A83" s="138" t="s">
        <v>178</v>
      </c>
      <c r="B83" s="141" t="e">
        <f>+#REF!</f>
        <v>#REF!</v>
      </c>
      <c r="C83" s="138" t="e">
        <f t="shared" ref="C83:C92" si="6">IF(B83="Actividades de Control",1,0)</f>
        <v>#REF!</v>
      </c>
    </row>
    <row r="84" spans="1:3" outlineLevel="2">
      <c r="A84" s="138" t="s">
        <v>194</v>
      </c>
      <c r="B84" s="150" t="e">
        <f>+#REF!</f>
        <v>#REF!</v>
      </c>
      <c r="C84" s="138" t="e">
        <f t="shared" si="6"/>
        <v>#REF!</v>
      </c>
    </row>
    <row r="85" spans="1:3" outlineLevel="2">
      <c r="A85" s="138" t="s">
        <v>179</v>
      </c>
      <c r="B85" s="142" t="e">
        <f>+#REF!</f>
        <v>#REF!</v>
      </c>
      <c r="C85" s="138" t="e">
        <f t="shared" si="6"/>
        <v>#REF!</v>
      </c>
    </row>
    <row r="86" spans="1:3" outlineLevel="2">
      <c r="A86" s="138" t="s">
        <v>180</v>
      </c>
      <c r="B86" s="143" t="e">
        <f>+#REF!</f>
        <v>#REF!</v>
      </c>
      <c r="C86" s="138" t="e">
        <f t="shared" si="6"/>
        <v>#REF!</v>
      </c>
    </row>
    <row r="87" spans="1:3" outlineLevel="2">
      <c r="A87" s="138" t="s">
        <v>181</v>
      </c>
      <c r="B87" s="144" t="e">
        <f>+#REF!</f>
        <v>#REF!</v>
      </c>
      <c r="C87" s="138" t="e">
        <f t="shared" si="6"/>
        <v>#REF!</v>
      </c>
    </row>
    <row r="88" spans="1:3" outlineLevel="2">
      <c r="A88" s="138" t="s">
        <v>184</v>
      </c>
      <c r="B88" s="145" t="e">
        <f>+#REF!</f>
        <v>#REF!</v>
      </c>
      <c r="C88" s="138" t="e">
        <f t="shared" si="6"/>
        <v>#REF!</v>
      </c>
    </row>
    <row r="89" spans="1:3" outlineLevel="2">
      <c r="A89" s="138" t="s">
        <v>186</v>
      </c>
      <c r="B89" s="146" t="e">
        <f>+#REF!</f>
        <v>#REF!</v>
      </c>
      <c r="C89" s="138" t="e">
        <f t="shared" si="6"/>
        <v>#REF!</v>
      </c>
    </row>
    <row r="90" spans="1:3" outlineLevel="2">
      <c r="A90" s="138" t="s">
        <v>187</v>
      </c>
      <c r="B90" s="147" t="e">
        <f>+#REF!</f>
        <v>#REF!</v>
      </c>
      <c r="C90" s="138" t="e">
        <f t="shared" si="6"/>
        <v>#REF!</v>
      </c>
    </row>
    <row r="91" spans="1:3" outlineLevel="2">
      <c r="A91" s="138" t="s">
        <v>190</v>
      </c>
      <c r="B91" s="148" t="e">
        <f>+#REF!</f>
        <v>#REF!</v>
      </c>
      <c r="C91" s="138" t="e">
        <f t="shared" si="6"/>
        <v>#REF!</v>
      </c>
    </row>
    <row r="92" spans="1:3" outlineLevel="2">
      <c r="A92" s="138" t="s">
        <v>192</v>
      </c>
      <c r="B92" s="149" t="e">
        <f>+#REF!</f>
        <v>#REF!</v>
      </c>
      <c r="C92" s="138" t="e">
        <f t="shared" si="6"/>
        <v>#REF!</v>
      </c>
    </row>
    <row r="93" spans="1:3" outlineLevel="1">
      <c r="A93" s="138"/>
      <c r="B93" s="154" t="s">
        <v>211</v>
      </c>
      <c r="C93" s="138" t="e">
        <f>SUBTOTAL(9,C94:C103)</f>
        <v>#REF!</v>
      </c>
    </row>
    <row r="94" spans="1:3" outlineLevel="2">
      <c r="A94" s="138" t="s">
        <v>178</v>
      </c>
      <c r="B94" s="141" t="e">
        <f>+#REF!</f>
        <v>#REF!</v>
      </c>
      <c r="C94" s="138" t="e">
        <f t="shared" ref="C94:C103" si="7">IF(B94="Ambiente de Control",1,0)</f>
        <v>#REF!</v>
      </c>
    </row>
    <row r="95" spans="1:3" outlineLevel="2">
      <c r="A95" s="138" t="s">
        <v>194</v>
      </c>
      <c r="B95" s="150" t="e">
        <f>+#REF!</f>
        <v>#REF!</v>
      </c>
      <c r="C95" s="138" t="e">
        <f t="shared" si="7"/>
        <v>#REF!</v>
      </c>
    </row>
    <row r="96" spans="1:3" outlineLevel="2">
      <c r="A96" s="138" t="s">
        <v>179</v>
      </c>
      <c r="B96" s="142" t="e">
        <f>+#REF!</f>
        <v>#REF!</v>
      </c>
      <c r="C96" s="138" t="e">
        <f t="shared" si="7"/>
        <v>#REF!</v>
      </c>
    </row>
    <row r="97" spans="1:3" outlineLevel="2">
      <c r="A97" s="138" t="s">
        <v>180</v>
      </c>
      <c r="B97" s="143" t="e">
        <f>+#REF!</f>
        <v>#REF!</v>
      </c>
      <c r="C97" s="138" t="e">
        <f t="shared" si="7"/>
        <v>#REF!</v>
      </c>
    </row>
    <row r="98" spans="1:3" outlineLevel="2">
      <c r="A98" s="138" t="s">
        <v>181</v>
      </c>
      <c r="B98" s="144" t="e">
        <f>+#REF!</f>
        <v>#REF!</v>
      </c>
      <c r="C98" s="138" t="e">
        <f t="shared" si="7"/>
        <v>#REF!</v>
      </c>
    </row>
    <row r="99" spans="1:3" outlineLevel="2">
      <c r="A99" s="138" t="s">
        <v>184</v>
      </c>
      <c r="B99" s="145" t="e">
        <f>+#REF!</f>
        <v>#REF!</v>
      </c>
      <c r="C99" s="138" t="e">
        <f t="shared" si="7"/>
        <v>#REF!</v>
      </c>
    </row>
    <row r="100" spans="1:3" outlineLevel="2">
      <c r="A100" s="138" t="s">
        <v>186</v>
      </c>
      <c r="B100" s="146" t="e">
        <f>+#REF!</f>
        <v>#REF!</v>
      </c>
      <c r="C100" s="138" t="e">
        <f t="shared" si="7"/>
        <v>#REF!</v>
      </c>
    </row>
    <row r="101" spans="1:3" outlineLevel="2">
      <c r="A101" s="138" t="s">
        <v>187</v>
      </c>
      <c r="B101" s="147" t="e">
        <f>+#REF!</f>
        <v>#REF!</v>
      </c>
      <c r="C101" s="138" t="e">
        <f t="shared" si="7"/>
        <v>#REF!</v>
      </c>
    </row>
    <row r="102" spans="1:3" outlineLevel="2">
      <c r="A102" s="138" t="s">
        <v>190</v>
      </c>
      <c r="B102" s="148" t="e">
        <f>+#REF!</f>
        <v>#REF!</v>
      </c>
      <c r="C102" s="138" t="e">
        <f t="shared" si="7"/>
        <v>#REF!</v>
      </c>
    </row>
    <row r="103" spans="1:3" outlineLevel="2">
      <c r="A103" s="138" t="s">
        <v>192</v>
      </c>
      <c r="B103" s="149" t="e">
        <f>+#REF!</f>
        <v>#REF!</v>
      </c>
      <c r="C103" s="138" t="e">
        <f t="shared" si="7"/>
        <v>#REF!</v>
      </c>
    </row>
    <row r="104" spans="1:3" outlineLevel="1">
      <c r="A104" s="138"/>
      <c r="B104" s="154" t="s">
        <v>210</v>
      </c>
      <c r="C104" s="138" t="e">
        <f>SUBTOTAL(9,C105:C114)</f>
        <v>#REF!</v>
      </c>
    </row>
    <row r="105" spans="1:3" outlineLevel="2">
      <c r="A105" s="138" t="s">
        <v>178</v>
      </c>
      <c r="B105" s="141" t="e">
        <f>+#REF!</f>
        <v>#REF!</v>
      </c>
      <c r="C105" s="138" t="e">
        <f t="shared" ref="C105:C114" si="8">IF(B105="Evaluación de Riesgos",1,0)</f>
        <v>#REF!</v>
      </c>
    </row>
    <row r="106" spans="1:3" outlineLevel="2">
      <c r="A106" s="138" t="s">
        <v>194</v>
      </c>
      <c r="B106" s="150" t="e">
        <f>+#REF!</f>
        <v>#REF!</v>
      </c>
      <c r="C106" s="138" t="e">
        <f t="shared" si="8"/>
        <v>#REF!</v>
      </c>
    </row>
    <row r="107" spans="1:3" outlineLevel="2">
      <c r="A107" s="138" t="s">
        <v>179</v>
      </c>
      <c r="B107" s="142" t="e">
        <f>+#REF!</f>
        <v>#REF!</v>
      </c>
      <c r="C107" s="138" t="e">
        <f t="shared" si="8"/>
        <v>#REF!</v>
      </c>
    </row>
    <row r="108" spans="1:3" outlineLevel="2">
      <c r="A108" s="138" t="s">
        <v>180</v>
      </c>
      <c r="B108" s="143" t="e">
        <f>+#REF!</f>
        <v>#REF!</v>
      </c>
      <c r="C108" s="138" t="e">
        <f t="shared" si="8"/>
        <v>#REF!</v>
      </c>
    </row>
    <row r="109" spans="1:3" outlineLevel="2">
      <c r="A109" s="138" t="s">
        <v>181</v>
      </c>
      <c r="B109" s="144" t="e">
        <f>+#REF!</f>
        <v>#REF!</v>
      </c>
      <c r="C109" s="138" t="e">
        <f t="shared" si="8"/>
        <v>#REF!</v>
      </c>
    </row>
    <row r="110" spans="1:3" outlineLevel="2">
      <c r="A110" s="138" t="s">
        <v>184</v>
      </c>
      <c r="B110" s="145" t="e">
        <f>+#REF!</f>
        <v>#REF!</v>
      </c>
      <c r="C110" s="138" t="e">
        <f t="shared" si="8"/>
        <v>#REF!</v>
      </c>
    </row>
    <row r="111" spans="1:3" outlineLevel="2">
      <c r="A111" s="138" t="s">
        <v>186</v>
      </c>
      <c r="B111" s="146" t="e">
        <f>+#REF!</f>
        <v>#REF!</v>
      </c>
      <c r="C111" s="138" t="e">
        <f t="shared" si="8"/>
        <v>#REF!</v>
      </c>
    </row>
    <row r="112" spans="1:3" outlineLevel="2">
      <c r="A112" s="138" t="s">
        <v>187</v>
      </c>
      <c r="B112" s="147" t="e">
        <f>+#REF!</f>
        <v>#REF!</v>
      </c>
      <c r="C112" s="138" t="e">
        <f t="shared" si="8"/>
        <v>#REF!</v>
      </c>
    </row>
    <row r="113" spans="1:3" outlineLevel="2">
      <c r="A113" s="138" t="s">
        <v>190</v>
      </c>
      <c r="B113" s="148" t="e">
        <f>+#REF!</f>
        <v>#REF!</v>
      </c>
      <c r="C113" s="138" t="e">
        <f t="shared" si="8"/>
        <v>#REF!</v>
      </c>
    </row>
    <row r="114" spans="1:3" outlineLevel="2">
      <c r="A114" s="138" t="s">
        <v>192</v>
      </c>
      <c r="B114" s="149" t="e">
        <f>+#REF!</f>
        <v>#REF!</v>
      </c>
      <c r="C114" s="138" t="e">
        <f t="shared" si="8"/>
        <v>#REF!</v>
      </c>
    </row>
    <row r="115" spans="1:3" outlineLevel="1">
      <c r="A115" s="138"/>
      <c r="B115" s="154" t="s">
        <v>209</v>
      </c>
      <c r="C115" s="138" t="e">
        <f>SUBTOTAL(9,C116:C125)</f>
        <v>#REF!</v>
      </c>
    </row>
    <row r="116" spans="1:3" outlineLevel="2">
      <c r="A116" s="138" t="s">
        <v>178</v>
      </c>
      <c r="B116" s="141" t="e">
        <f>+#REF!</f>
        <v>#REF!</v>
      </c>
      <c r="C116" s="138" t="e">
        <f t="shared" ref="C116:C125" si="9">IF(B116="Información y Comunicación",1,0)</f>
        <v>#REF!</v>
      </c>
    </row>
    <row r="117" spans="1:3" outlineLevel="2">
      <c r="A117" s="138" t="s">
        <v>194</v>
      </c>
      <c r="B117" s="150" t="e">
        <f>+#REF!</f>
        <v>#REF!</v>
      </c>
      <c r="C117" s="138" t="e">
        <f t="shared" si="9"/>
        <v>#REF!</v>
      </c>
    </row>
    <row r="118" spans="1:3" outlineLevel="2">
      <c r="A118" s="138" t="s">
        <v>179</v>
      </c>
      <c r="B118" s="142" t="e">
        <f>+#REF!</f>
        <v>#REF!</v>
      </c>
      <c r="C118" s="138" t="e">
        <f t="shared" si="9"/>
        <v>#REF!</v>
      </c>
    </row>
    <row r="119" spans="1:3" outlineLevel="2">
      <c r="A119" s="138" t="s">
        <v>180</v>
      </c>
      <c r="B119" s="143" t="e">
        <f>+#REF!</f>
        <v>#REF!</v>
      </c>
      <c r="C119" s="138" t="e">
        <f t="shared" si="9"/>
        <v>#REF!</v>
      </c>
    </row>
    <row r="120" spans="1:3" outlineLevel="2">
      <c r="A120" s="138" t="s">
        <v>181</v>
      </c>
      <c r="B120" s="144" t="e">
        <f>+#REF!</f>
        <v>#REF!</v>
      </c>
      <c r="C120" s="138" t="e">
        <f t="shared" si="9"/>
        <v>#REF!</v>
      </c>
    </row>
    <row r="121" spans="1:3" outlineLevel="2">
      <c r="A121" s="138" t="s">
        <v>184</v>
      </c>
      <c r="B121" s="145" t="e">
        <f>+#REF!</f>
        <v>#REF!</v>
      </c>
      <c r="C121" s="138" t="e">
        <f t="shared" si="9"/>
        <v>#REF!</v>
      </c>
    </row>
    <row r="122" spans="1:3" outlineLevel="2">
      <c r="A122" s="138" t="s">
        <v>186</v>
      </c>
      <c r="B122" s="146" t="e">
        <f>+#REF!</f>
        <v>#REF!</v>
      </c>
      <c r="C122" s="138" t="e">
        <f t="shared" si="9"/>
        <v>#REF!</v>
      </c>
    </row>
    <row r="123" spans="1:3" outlineLevel="2">
      <c r="A123" s="138" t="s">
        <v>187</v>
      </c>
      <c r="B123" s="147" t="e">
        <f>+#REF!</f>
        <v>#REF!</v>
      </c>
      <c r="C123" s="138" t="e">
        <f t="shared" si="9"/>
        <v>#REF!</v>
      </c>
    </row>
    <row r="124" spans="1:3" outlineLevel="2">
      <c r="A124" s="138" t="s">
        <v>190</v>
      </c>
      <c r="B124" s="148" t="e">
        <f>+#REF!</f>
        <v>#REF!</v>
      </c>
      <c r="C124" s="138" t="e">
        <f t="shared" si="9"/>
        <v>#REF!</v>
      </c>
    </row>
    <row r="125" spans="1:3" outlineLevel="2">
      <c r="A125" s="138" t="s">
        <v>192</v>
      </c>
      <c r="B125" s="149" t="e">
        <f>+#REF!</f>
        <v>#REF!</v>
      </c>
      <c r="C125" s="138" t="e">
        <f t="shared" si="9"/>
        <v>#REF!</v>
      </c>
    </row>
    <row r="126" spans="1:3" outlineLevel="1">
      <c r="A126" s="138"/>
      <c r="B126" s="154" t="s">
        <v>208</v>
      </c>
      <c r="C126" s="138" t="e">
        <f>SUBTOTAL(9,C127:C136)</f>
        <v>#REF!</v>
      </c>
    </row>
    <row r="127" spans="1:3" outlineLevel="2">
      <c r="A127" s="138" t="s">
        <v>178</v>
      </c>
      <c r="B127" s="141" t="e">
        <f>+#REF!</f>
        <v>#REF!</v>
      </c>
      <c r="C127" s="138" t="e">
        <f t="shared" ref="C127:C136" si="10">IF(B127="Supervisión",1,0)</f>
        <v>#REF!</v>
      </c>
    </row>
    <row r="128" spans="1:3" outlineLevel="2">
      <c r="A128" s="138" t="s">
        <v>194</v>
      </c>
      <c r="B128" s="150" t="e">
        <f>+#REF!</f>
        <v>#REF!</v>
      </c>
      <c r="C128" s="138" t="e">
        <f t="shared" si="10"/>
        <v>#REF!</v>
      </c>
    </row>
    <row r="129" spans="1:3" outlineLevel="2">
      <c r="A129" s="138" t="s">
        <v>179</v>
      </c>
      <c r="B129" s="142" t="e">
        <f>+#REF!</f>
        <v>#REF!</v>
      </c>
      <c r="C129" s="138" t="e">
        <f t="shared" si="10"/>
        <v>#REF!</v>
      </c>
    </row>
    <row r="130" spans="1:3" outlineLevel="2">
      <c r="A130" s="138" t="s">
        <v>180</v>
      </c>
      <c r="B130" s="143" t="e">
        <f>+#REF!</f>
        <v>#REF!</v>
      </c>
      <c r="C130" s="138" t="e">
        <f t="shared" si="10"/>
        <v>#REF!</v>
      </c>
    </row>
    <row r="131" spans="1:3" outlineLevel="2">
      <c r="A131" s="138" t="s">
        <v>181</v>
      </c>
      <c r="B131" s="144" t="e">
        <f>+#REF!</f>
        <v>#REF!</v>
      </c>
      <c r="C131" s="138" t="e">
        <f t="shared" si="10"/>
        <v>#REF!</v>
      </c>
    </row>
    <row r="132" spans="1:3" outlineLevel="2">
      <c r="A132" s="138" t="s">
        <v>184</v>
      </c>
      <c r="B132" s="145" t="e">
        <f>+#REF!</f>
        <v>#REF!</v>
      </c>
      <c r="C132" s="138" t="e">
        <f t="shared" si="10"/>
        <v>#REF!</v>
      </c>
    </row>
    <row r="133" spans="1:3" outlineLevel="2">
      <c r="A133" s="138" t="s">
        <v>186</v>
      </c>
      <c r="B133" s="146" t="e">
        <f>+#REF!</f>
        <v>#REF!</v>
      </c>
      <c r="C133" s="138" t="e">
        <f t="shared" si="10"/>
        <v>#REF!</v>
      </c>
    </row>
    <row r="134" spans="1:3" outlineLevel="2">
      <c r="A134" s="138" t="s">
        <v>187</v>
      </c>
      <c r="B134" s="147" t="e">
        <f>+#REF!</f>
        <v>#REF!</v>
      </c>
      <c r="C134" s="138" t="e">
        <f t="shared" si="10"/>
        <v>#REF!</v>
      </c>
    </row>
    <row r="135" spans="1:3" outlineLevel="2">
      <c r="A135" s="138" t="s">
        <v>190</v>
      </c>
      <c r="B135" s="148" t="e">
        <f>+#REF!</f>
        <v>#REF!</v>
      </c>
      <c r="C135" s="138" t="e">
        <f t="shared" si="10"/>
        <v>#REF!</v>
      </c>
    </row>
    <row r="136" spans="1:3" outlineLevel="2">
      <c r="A136" s="138" t="s">
        <v>192</v>
      </c>
      <c r="B136" s="149" t="e">
        <f>+#REF!</f>
        <v>#REF!</v>
      </c>
      <c r="C136" s="138" t="e">
        <f t="shared" si="10"/>
        <v>#REF!</v>
      </c>
    </row>
  </sheetData>
  <sortState ref="A81:C130">
    <sortCondition ref="B81:B130"/>
    <sortCondition ref="A81:A130"/>
  </sortState>
  <dataConsolidate/>
  <pageMargins left="0.7" right="0.7" top="0.75" bottom="0.75" header="0.3" footer="0.3"/>
  <pageSetup orientation="portrait" horizontalDpi="1200" verticalDpi="1200" r:id="rId1"/>
  <rowBreaks count="9" manualBreakCount="9">
    <brk id="14" max="16383" man="1"/>
    <brk id="25" max="16383" man="1"/>
    <brk id="36" max="16383" man="1"/>
    <brk id="47" max="16383" man="1"/>
    <brk id="58" max="16383" man="1"/>
    <brk id="92" max="16383" man="1"/>
    <brk id="103" max="16383" man="1"/>
    <brk id="114" max="16383" man="1"/>
    <brk id="1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40" zoomScaleNormal="90" zoomScaleSheetLayoutView="40" zoomScalePageLayoutView="80" workbookViewId="0">
      <selection activeCell="G43" sqref="G43"/>
    </sheetView>
  </sheetViews>
  <sheetFormatPr baseColWidth="10" defaultRowHeight="15"/>
  <cols>
    <col min="1" max="1" width="24.42578125" customWidth="1"/>
    <col min="2" max="2" width="30.5703125" customWidth="1"/>
    <col min="3" max="3" width="34.140625" customWidth="1"/>
    <col min="4" max="4" width="7.28515625" customWidth="1"/>
    <col min="5" max="6" width="28.28515625" customWidth="1"/>
    <col min="7" max="7" width="35.5703125" customWidth="1"/>
  </cols>
  <sheetData>
    <row r="1" spans="1:7" ht="16.5" customHeight="1">
      <c r="A1" s="315" t="s">
        <v>42</v>
      </c>
      <c r="B1" s="315"/>
      <c r="C1" s="315"/>
      <c r="D1" s="315"/>
      <c r="E1" s="315"/>
      <c r="F1" s="315"/>
      <c r="G1" s="315"/>
    </row>
    <row r="2" spans="1:7" ht="16.5" customHeight="1">
      <c r="A2" s="315" t="s">
        <v>43</v>
      </c>
      <c r="B2" s="315"/>
      <c r="C2" s="315"/>
      <c r="D2" s="315"/>
      <c r="E2" s="315"/>
      <c r="F2" s="315"/>
      <c r="G2" s="315"/>
    </row>
    <row r="3" spans="1:7" ht="16.5" customHeight="1">
      <c r="A3" s="315" t="s">
        <v>44</v>
      </c>
      <c r="B3" s="315"/>
      <c r="C3" s="315"/>
      <c r="D3" s="315"/>
      <c r="E3" s="315"/>
      <c r="F3" s="315"/>
      <c r="G3" s="315"/>
    </row>
    <row r="4" spans="1:7" ht="46.5" customHeight="1">
      <c r="A4" s="316" t="s">
        <v>45</v>
      </c>
      <c r="B4" s="317"/>
      <c r="C4" s="317"/>
      <c r="D4" s="317"/>
      <c r="E4" s="317"/>
      <c r="F4" s="317"/>
      <c r="G4" s="317"/>
    </row>
    <row r="5" spans="1:7" ht="19.149999999999999" customHeight="1">
      <c r="G5" s="31"/>
    </row>
    <row r="6" spans="1:7" ht="3.6" customHeight="1"/>
    <row r="7" spans="1:7" s="35" customFormat="1" ht="20.25" customHeight="1">
      <c r="A7" s="46" t="s">
        <v>46</v>
      </c>
      <c r="B7" s="47" t="s">
        <v>21</v>
      </c>
      <c r="C7" s="48" t="s">
        <v>47</v>
      </c>
      <c r="D7" s="49">
        <v>2015</v>
      </c>
      <c r="E7" s="50"/>
      <c r="F7" s="51"/>
      <c r="G7" s="52" t="s">
        <v>48</v>
      </c>
    </row>
    <row r="8" spans="1:7" ht="19.5" customHeight="1">
      <c r="A8" s="46" t="s">
        <v>49</v>
      </c>
      <c r="B8" s="47" t="s">
        <v>29</v>
      </c>
      <c r="C8" s="53" t="s">
        <v>7</v>
      </c>
      <c r="D8" s="318">
        <v>42178</v>
      </c>
      <c r="E8" s="318"/>
      <c r="F8" s="54"/>
      <c r="G8" s="55"/>
    </row>
    <row r="9" spans="1:7" s="35" customFormat="1" ht="21" customHeight="1">
      <c r="A9" s="46" t="s">
        <v>50</v>
      </c>
      <c r="B9" s="47" t="s">
        <v>51</v>
      </c>
      <c r="C9" s="56"/>
      <c r="D9" s="57"/>
      <c r="E9" s="57"/>
      <c r="F9" s="57"/>
      <c r="G9" s="58"/>
    </row>
    <row r="10" spans="1:7" ht="17.25" customHeight="1">
      <c r="A10" s="312"/>
      <c r="B10" s="312"/>
      <c r="C10" s="312"/>
      <c r="D10" s="312"/>
      <c r="E10" s="312"/>
      <c r="F10" s="36"/>
      <c r="G10" s="25"/>
    </row>
    <row r="11" spans="1:7" ht="27" customHeight="1">
      <c r="A11" s="289" t="s">
        <v>52</v>
      </c>
      <c r="B11" s="289" t="s">
        <v>53</v>
      </c>
      <c r="C11" s="45" t="s">
        <v>54</v>
      </c>
      <c r="D11" s="291" t="s">
        <v>55</v>
      </c>
      <c r="E11" s="292"/>
      <c r="F11" s="293" t="s">
        <v>56</v>
      </c>
      <c r="G11" s="294"/>
    </row>
    <row r="12" spans="1:7" ht="22.5" customHeight="1">
      <c r="A12" s="290"/>
      <c r="B12" s="290"/>
      <c r="C12" s="45" t="s">
        <v>57</v>
      </c>
      <c r="D12" s="45" t="s">
        <v>58</v>
      </c>
      <c r="E12" s="45" t="s">
        <v>59</v>
      </c>
      <c r="F12" s="295"/>
      <c r="G12" s="296"/>
    </row>
    <row r="13" spans="1:7" ht="30" customHeight="1">
      <c r="A13" s="297" t="s">
        <v>82</v>
      </c>
      <c r="B13" s="300" t="s">
        <v>61</v>
      </c>
      <c r="C13" s="303" t="s">
        <v>91</v>
      </c>
      <c r="D13" s="306">
        <v>1</v>
      </c>
      <c r="E13" s="37" t="s">
        <v>78</v>
      </c>
      <c r="F13" s="38" t="s">
        <v>63</v>
      </c>
      <c r="G13" s="38" t="s">
        <v>64</v>
      </c>
    </row>
    <row r="14" spans="1:7" ht="19.5" customHeight="1">
      <c r="A14" s="298"/>
      <c r="B14" s="301"/>
      <c r="C14" s="304"/>
      <c r="D14" s="307"/>
      <c r="E14" s="313" t="s">
        <v>92</v>
      </c>
      <c r="F14" s="309" t="s">
        <v>65</v>
      </c>
      <c r="G14" s="39" t="s">
        <v>66</v>
      </c>
    </row>
    <row r="15" spans="1:7" ht="35.1" customHeight="1">
      <c r="A15" s="298"/>
      <c r="B15" s="301"/>
      <c r="C15" s="304"/>
      <c r="D15" s="307"/>
      <c r="E15" s="313"/>
      <c r="F15" s="310"/>
      <c r="G15" s="40"/>
    </row>
    <row r="16" spans="1:7" ht="12.75" customHeight="1">
      <c r="A16" s="298"/>
      <c r="B16" s="301"/>
      <c r="C16" s="304"/>
      <c r="D16" s="307"/>
      <c r="E16" s="313"/>
      <c r="F16" s="310"/>
      <c r="G16" s="41" t="s">
        <v>67</v>
      </c>
    </row>
    <row r="17" spans="1:7" ht="35.1" customHeight="1">
      <c r="A17" s="298"/>
      <c r="B17" s="301"/>
      <c r="C17" s="304"/>
      <c r="D17" s="307"/>
      <c r="E17" s="313"/>
      <c r="F17" s="310"/>
      <c r="G17" s="42"/>
    </row>
    <row r="18" spans="1:7" ht="17.25" customHeight="1">
      <c r="A18" s="298"/>
      <c r="B18" s="301"/>
      <c r="C18" s="304"/>
      <c r="D18" s="307"/>
      <c r="E18" s="313"/>
      <c r="F18" s="310"/>
      <c r="G18" s="41" t="s">
        <v>68</v>
      </c>
    </row>
    <row r="19" spans="1:7" ht="35.1" customHeight="1">
      <c r="A19" s="298"/>
      <c r="B19" s="301"/>
      <c r="C19" s="304"/>
      <c r="D19" s="307"/>
      <c r="E19" s="39" t="s">
        <v>80</v>
      </c>
      <c r="F19" s="310"/>
      <c r="G19" s="42"/>
    </row>
    <row r="20" spans="1:7" ht="34.5" customHeight="1">
      <c r="A20" s="298"/>
      <c r="B20" s="301"/>
      <c r="C20" s="304"/>
      <c r="D20" s="307"/>
      <c r="E20" s="313"/>
      <c r="F20" s="310"/>
      <c r="G20" s="42"/>
    </row>
    <row r="21" spans="1:7" ht="81" customHeight="1">
      <c r="A21" s="299"/>
      <c r="B21" s="302"/>
      <c r="C21" s="305"/>
      <c r="D21" s="308"/>
      <c r="E21" s="314"/>
      <c r="F21" s="311"/>
      <c r="G21" s="59" t="s">
        <v>69</v>
      </c>
    </row>
    <row r="22" spans="1:7" ht="21" customHeight="1">
      <c r="A22" s="33" t="s">
        <v>70</v>
      </c>
      <c r="B22" s="44"/>
      <c r="C22" s="44"/>
      <c r="D22" s="44"/>
      <c r="E22" s="44"/>
      <c r="F22" s="44"/>
      <c r="G22" s="34"/>
    </row>
    <row r="23" spans="1:7" ht="30.75" customHeight="1">
      <c r="A23" s="32" t="s">
        <v>71</v>
      </c>
      <c r="B23" s="254" t="s">
        <v>72</v>
      </c>
      <c r="C23" s="254"/>
      <c r="D23" s="254"/>
      <c r="E23" s="254"/>
      <c r="F23" s="254"/>
      <c r="G23" s="255" t="s">
        <v>73</v>
      </c>
    </row>
    <row r="24" spans="1:7" ht="25.5" customHeight="1">
      <c r="A24" s="32" t="s">
        <v>74</v>
      </c>
      <c r="B24" s="254" t="s">
        <v>75</v>
      </c>
      <c r="C24" s="254"/>
      <c r="D24" s="254"/>
      <c r="E24" s="254"/>
      <c r="F24" s="254"/>
      <c r="G24" s="256"/>
    </row>
    <row r="25" spans="1:7" ht="44.25" customHeight="1"/>
    <row r="26" spans="1:7" ht="50.25" customHeight="1"/>
  </sheetData>
  <customSheetViews>
    <customSheetView guid="{17998828-F4D3-402E-B707-B72201BA9036}" scale="40" showPageBreaks="1" printArea="1" state="hidden" view="pageBreakPreview">
      <selection activeCell="G43" sqref="G43"/>
      <pageMargins left="0.7" right="0.7" top="0.75" bottom="0.75" header="0.3" footer="0.3"/>
      <pageSetup scale="63" orientation="landscape" r:id="rId1"/>
    </customSheetView>
  </customSheetViews>
  <mergeCells count="20">
    <mergeCell ref="A10:E10"/>
    <mergeCell ref="E14:E18"/>
    <mergeCell ref="E20:E21"/>
    <mergeCell ref="A1:G1"/>
    <mergeCell ref="A2:G2"/>
    <mergeCell ref="A3:G3"/>
    <mergeCell ref="A4:G4"/>
    <mergeCell ref="D8:E8"/>
    <mergeCell ref="B23:F23"/>
    <mergeCell ref="G23:G24"/>
    <mergeCell ref="B24:F24"/>
    <mergeCell ref="A11:A12"/>
    <mergeCell ref="B11:B12"/>
    <mergeCell ref="D11:E11"/>
    <mergeCell ref="F11:G12"/>
    <mergeCell ref="A13:A21"/>
    <mergeCell ref="B13:B21"/>
    <mergeCell ref="C13:C21"/>
    <mergeCell ref="D13:D21"/>
    <mergeCell ref="F14:F21"/>
  </mergeCells>
  <pageMargins left="0.7" right="0.7" top="0.75" bottom="0.75" header="0.3" footer="0.3"/>
  <pageSetup scale="63"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9"/>
  <sheetViews>
    <sheetView showGridLines="0" view="pageLayout" zoomScale="37" zoomScaleNormal="70" zoomScalePageLayoutView="37" workbookViewId="0">
      <selection activeCell="G37" sqref="G37"/>
    </sheetView>
  </sheetViews>
  <sheetFormatPr baseColWidth="10" defaultRowHeight="15"/>
  <cols>
    <col min="1" max="1" width="14.140625" customWidth="1"/>
    <col min="2" max="2" width="17.85546875" customWidth="1"/>
    <col min="3" max="3" width="19.5703125" customWidth="1"/>
    <col min="9" max="9" width="10.28515625" customWidth="1"/>
    <col min="10" max="10" width="18" customWidth="1"/>
  </cols>
  <sheetData>
    <row r="1" spans="1:14" ht="21">
      <c r="A1" s="2"/>
      <c r="B1" s="2"/>
      <c r="C1" s="2"/>
      <c r="D1" s="2"/>
      <c r="E1" s="2"/>
      <c r="F1" s="2"/>
      <c r="G1" s="2"/>
      <c r="H1" s="2"/>
      <c r="I1" s="2"/>
      <c r="J1" s="2"/>
      <c r="K1" s="2"/>
      <c r="L1" s="2"/>
    </row>
    <row r="2" spans="1:14" ht="17.25">
      <c r="A2" s="14"/>
      <c r="B2" s="3"/>
      <c r="C2" s="3"/>
      <c r="D2" s="3"/>
      <c r="E2" s="3"/>
      <c r="F2" s="3"/>
      <c r="G2" s="319" t="s">
        <v>7</v>
      </c>
      <c r="H2" s="319"/>
      <c r="I2" s="319"/>
      <c r="J2" s="319"/>
      <c r="K2" s="320">
        <v>42409</v>
      </c>
      <c r="L2" s="320"/>
    </row>
    <row r="3" spans="1:14" ht="17.25">
      <c r="A3" s="4"/>
      <c r="B3" s="4"/>
      <c r="C3" s="4"/>
      <c r="D3" s="4"/>
      <c r="E3" s="4"/>
      <c r="F3" s="4"/>
      <c r="G3" s="5"/>
      <c r="H3" s="5"/>
      <c r="I3" s="5"/>
      <c r="J3" s="5"/>
      <c r="K3" s="5"/>
      <c r="L3" s="5"/>
    </row>
    <row r="4" spans="1:14" ht="17.25">
      <c r="A4" s="6"/>
      <c r="B4" s="7"/>
      <c r="C4" s="7"/>
      <c r="D4" s="7"/>
      <c r="E4" s="7"/>
      <c r="F4" s="7"/>
      <c r="G4" s="7"/>
      <c r="H4" s="7"/>
      <c r="I4" s="7"/>
      <c r="J4" s="7"/>
      <c r="K4" s="7"/>
      <c r="L4" s="8"/>
      <c r="M4" s="25"/>
      <c r="N4" s="25"/>
    </row>
    <row r="5" spans="1:14" ht="18" customHeight="1">
      <c r="A5" s="325" t="s">
        <v>8</v>
      </c>
      <c r="B5" s="326"/>
      <c r="C5" s="326"/>
      <c r="D5" s="327"/>
      <c r="E5" s="327"/>
      <c r="F5" s="327"/>
      <c r="G5" s="327"/>
      <c r="H5" s="327"/>
      <c r="I5" s="5"/>
      <c r="J5" s="321" t="s">
        <v>9</v>
      </c>
      <c r="K5" s="321"/>
      <c r="L5" s="26"/>
      <c r="M5" s="27"/>
      <c r="N5" s="25"/>
    </row>
    <row r="6" spans="1:14" ht="17.25">
      <c r="A6" s="16"/>
      <c r="B6" s="5"/>
      <c r="C6" s="5"/>
      <c r="D6" s="5"/>
      <c r="E6" s="5"/>
      <c r="F6" s="5"/>
      <c r="G6" s="5"/>
      <c r="H6" s="5"/>
      <c r="I6" s="5"/>
      <c r="J6" s="23"/>
      <c r="K6" s="23"/>
      <c r="L6" s="24"/>
      <c r="M6" s="25"/>
      <c r="N6" s="25"/>
    </row>
    <row r="7" spans="1:14" ht="18" customHeight="1">
      <c r="A7" s="322" t="s">
        <v>10</v>
      </c>
      <c r="B7" s="323"/>
      <c r="C7" s="323"/>
      <c r="D7" s="324"/>
      <c r="E7" s="324"/>
      <c r="F7" s="324"/>
      <c r="G7" s="324"/>
      <c r="H7" s="324"/>
      <c r="I7" s="5"/>
      <c r="J7" s="328" t="s">
        <v>11</v>
      </c>
      <c r="K7" s="328"/>
      <c r="L7" s="26"/>
      <c r="M7" s="25"/>
      <c r="N7" s="25"/>
    </row>
    <row r="8" spans="1:14" ht="17.25">
      <c r="A8" s="18"/>
      <c r="B8" s="19"/>
      <c r="C8" s="19"/>
      <c r="D8" s="19"/>
      <c r="E8" s="22"/>
      <c r="F8" s="22"/>
      <c r="G8" s="22"/>
      <c r="H8" s="5"/>
      <c r="I8" s="5"/>
      <c r="J8" s="5"/>
      <c r="K8" s="5"/>
      <c r="L8" s="21"/>
      <c r="M8" s="25"/>
      <c r="N8" s="25"/>
    </row>
    <row r="9" spans="1:14" ht="17.25">
      <c r="A9" s="331" t="s">
        <v>12</v>
      </c>
      <c r="B9" s="324"/>
      <c r="C9" s="324"/>
      <c r="D9" s="28"/>
      <c r="E9" s="327"/>
      <c r="F9" s="327"/>
      <c r="G9" s="327"/>
      <c r="H9" s="327"/>
      <c r="I9" s="17"/>
      <c r="J9" s="327"/>
      <c r="K9" s="327"/>
      <c r="L9" s="329"/>
      <c r="M9" s="25"/>
      <c r="N9" s="25"/>
    </row>
    <row r="10" spans="1:14" ht="17.25">
      <c r="A10" s="22"/>
      <c r="B10" s="22"/>
      <c r="C10" s="22"/>
      <c r="D10" s="22"/>
      <c r="E10" s="22"/>
      <c r="F10" s="22"/>
      <c r="G10" s="22"/>
      <c r="H10" s="22"/>
      <c r="I10" s="22"/>
      <c r="J10" s="22"/>
      <c r="K10" s="22"/>
      <c r="L10" s="22"/>
      <c r="M10" s="25"/>
      <c r="N10" s="25"/>
    </row>
    <row r="11" spans="1:14" ht="17.25">
      <c r="A11" s="12"/>
      <c r="B11" s="219"/>
      <c r="C11" s="219"/>
      <c r="D11" s="12"/>
      <c r="E11" s="12"/>
      <c r="F11" s="12"/>
      <c r="G11" s="12"/>
      <c r="H11" s="12"/>
      <c r="I11" s="12"/>
      <c r="J11" s="12"/>
      <c r="K11" s="12"/>
      <c r="L11" s="12"/>
    </row>
    <row r="12" spans="1:14" ht="33" customHeight="1">
      <c r="A12" s="330" t="s">
        <v>38</v>
      </c>
      <c r="B12" s="330"/>
      <c r="C12" s="330"/>
      <c r="D12" s="330"/>
      <c r="E12" s="330"/>
      <c r="F12" s="330"/>
      <c r="G12" s="330"/>
      <c r="H12" s="330"/>
      <c r="I12" s="330"/>
      <c r="J12" s="330"/>
      <c r="K12" s="330"/>
      <c r="L12" s="330"/>
    </row>
    <row r="14" spans="1:14" ht="103.5" customHeight="1">
      <c r="A14" s="352" t="s">
        <v>31</v>
      </c>
      <c r="B14" s="353"/>
      <c r="C14" s="354"/>
      <c r="D14" s="334" t="s">
        <v>39</v>
      </c>
      <c r="E14" s="334"/>
      <c r="F14" s="334" t="s">
        <v>40</v>
      </c>
      <c r="G14" s="334"/>
      <c r="H14" s="334" t="s">
        <v>41</v>
      </c>
      <c r="I14" s="334"/>
      <c r="J14" s="334" t="s">
        <v>24</v>
      </c>
      <c r="K14" s="334"/>
      <c r="L14" s="334"/>
    </row>
    <row r="15" spans="1:14" ht="14.45" customHeight="1">
      <c r="A15" s="343" t="s">
        <v>23</v>
      </c>
      <c r="B15" s="344"/>
      <c r="C15" s="345"/>
      <c r="D15" s="335" t="s">
        <v>22</v>
      </c>
      <c r="E15" s="336"/>
      <c r="F15" s="335" t="s">
        <v>22</v>
      </c>
      <c r="G15" s="336"/>
      <c r="H15" s="335" t="s">
        <v>22</v>
      </c>
      <c r="I15" s="336"/>
      <c r="J15" s="333"/>
      <c r="K15" s="333"/>
      <c r="L15" s="333"/>
    </row>
    <row r="16" spans="1:14">
      <c r="A16" s="346"/>
      <c r="B16" s="347"/>
      <c r="C16" s="348"/>
      <c r="D16" s="337"/>
      <c r="E16" s="338"/>
      <c r="F16" s="337"/>
      <c r="G16" s="338"/>
      <c r="H16" s="337"/>
      <c r="I16" s="338"/>
      <c r="J16" s="333"/>
      <c r="K16" s="333"/>
      <c r="L16" s="333"/>
    </row>
    <row r="17" spans="1:14">
      <c r="A17" s="346"/>
      <c r="B17" s="347"/>
      <c r="C17" s="348"/>
      <c r="D17" s="339"/>
      <c r="E17" s="340"/>
      <c r="F17" s="339"/>
      <c r="G17" s="340"/>
      <c r="H17" s="339"/>
      <c r="I17" s="340"/>
      <c r="J17" s="333"/>
      <c r="K17" s="333"/>
      <c r="L17" s="333"/>
    </row>
    <row r="18" spans="1:14" ht="30.75" customHeight="1">
      <c r="A18" s="349"/>
      <c r="B18" s="350"/>
      <c r="C18" s="351"/>
      <c r="D18" s="341"/>
      <c r="E18" s="342"/>
      <c r="F18" s="341"/>
      <c r="G18" s="342"/>
      <c r="H18" s="341"/>
      <c r="I18" s="342"/>
      <c r="J18" s="333"/>
      <c r="K18" s="333"/>
      <c r="L18" s="333"/>
    </row>
    <row r="25" spans="1:14">
      <c r="A25" s="332" t="s">
        <v>13</v>
      </c>
      <c r="B25" s="332"/>
      <c r="C25" s="332"/>
      <c r="D25" s="332"/>
      <c r="E25" s="332"/>
      <c r="F25" s="332"/>
      <c r="G25" s="332"/>
      <c r="H25" s="332"/>
      <c r="I25" s="332"/>
      <c r="J25" s="332"/>
      <c r="K25" s="332"/>
      <c r="L25" s="1"/>
      <c r="M25" s="1"/>
      <c r="N25" s="1"/>
    </row>
    <row r="26" spans="1:14">
      <c r="A26" s="332"/>
      <c r="B26" s="332"/>
      <c r="C26" s="332"/>
      <c r="D26" s="332"/>
      <c r="E26" s="332"/>
      <c r="F26" s="332"/>
      <c r="G26" s="332"/>
      <c r="H26" s="332"/>
      <c r="I26" s="332"/>
      <c r="J26" s="332"/>
      <c r="K26" s="332"/>
      <c r="L26" s="1"/>
      <c r="M26" s="1"/>
      <c r="N26" s="1"/>
    </row>
    <row r="27" spans="1:14">
      <c r="A27" s="332"/>
      <c r="B27" s="332"/>
      <c r="C27" s="332"/>
      <c r="D27" s="332"/>
      <c r="E27" s="332"/>
      <c r="F27" s="332"/>
      <c r="G27" s="332"/>
      <c r="H27" s="332"/>
      <c r="I27" s="332"/>
      <c r="J27" s="332"/>
      <c r="K27" s="332"/>
      <c r="L27" s="1"/>
      <c r="M27" s="1"/>
      <c r="N27" s="1"/>
    </row>
    <row r="28" spans="1:14">
      <c r="A28" s="332"/>
      <c r="B28" s="332"/>
      <c r="C28" s="332"/>
      <c r="D28" s="332"/>
      <c r="E28" s="332"/>
      <c r="F28" s="332"/>
      <c r="G28" s="332"/>
      <c r="H28" s="332"/>
      <c r="I28" s="332"/>
      <c r="J28" s="332"/>
      <c r="K28" s="332"/>
      <c r="L28" s="1"/>
      <c r="M28" s="1"/>
      <c r="N28" s="1"/>
    </row>
    <row r="29" spans="1:14">
      <c r="A29" s="332"/>
      <c r="B29" s="332"/>
      <c r="C29" s="332"/>
      <c r="D29" s="332"/>
      <c r="E29" s="332"/>
      <c r="F29" s="332"/>
      <c r="G29" s="332"/>
      <c r="H29" s="332"/>
      <c r="I29" s="332"/>
      <c r="J29" s="332"/>
      <c r="K29" s="332"/>
      <c r="L29" s="1"/>
      <c r="M29" s="1"/>
      <c r="N29" s="1"/>
    </row>
  </sheetData>
  <customSheetViews>
    <customSheetView guid="{17998828-F4D3-402E-B707-B72201BA9036}" scale="37" showPageBreaks="1" showGridLines="0" state="hidden" view="pageLayout">
      <selection activeCell="G37" sqref="G37"/>
      <pageMargins left="0.7" right="0.7" top="0.84733333333333338" bottom="0.75" header="0.3" footer="0.3"/>
      <pageSetup paperSize="9" scale="82" orientation="landscape" horizontalDpi="1200" verticalDpi="1200" r:id="rId1"/>
      <headerFooter>
        <oddHeader>&amp;L&amp;G&amp;CUNIDAD DE OPERACIÓN REGIONAL Y CONTRALORIA SOCIAL
DIRECCIÓN GENERAL ADJUNTADE MEJORA DE LA GESTIÓNPÚBLICA ESTATAL
REVISIÓN DE CONTROL AL PROTOCOLO DE ACTUACIÓN&amp;R&amp;G</oddHeader>
      </headerFooter>
    </customSheetView>
  </customSheetViews>
  <mergeCells count="27">
    <mergeCell ref="A25:K29"/>
    <mergeCell ref="J15:L18"/>
    <mergeCell ref="D14:E14"/>
    <mergeCell ref="F14:G14"/>
    <mergeCell ref="H14:I14"/>
    <mergeCell ref="J14:L14"/>
    <mergeCell ref="H15:I16"/>
    <mergeCell ref="H17:I18"/>
    <mergeCell ref="A15:C18"/>
    <mergeCell ref="A14:C14"/>
    <mergeCell ref="D15:E16"/>
    <mergeCell ref="D17:E18"/>
    <mergeCell ref="F15:G16"/>
    <mergeCell ref="F17:G18"/>
    <mergeCell ref="E9:H9"/>
    <mergeCell ref="J9:L9"/>
    <mergeCell ref="B11:C11"/>
    <mergeCell ref="A12:L12"/>
    <mergeCell ref="A9:C9"/>
    <mergeCell ref="G2:J2"/>
    <mergeCell ref="K2:L2"/>
    <mergeCell ref="J5:K5"/>
    <mergeCell ref="A7:C7"/>
    <mergeCell ref="D7:H7"/>
    <mergeCell ref="A5:C5"/>
    <mergeCell ref="D5:H5"/>
    <mergeCell ref="J7:K7"/>
  </mergeCells>
  <dataValidations count="5">
    <dataValidation allowBlank="1" showInputMessage="1" showErrorMessage="1" prompt="Especificar el motivo" sqref="H17 D17 F17"/>
    <dataValidation allowBlank="1" showInputMessage="1" showErrorMessage="1" prompt="Describir las actividades que desarrolla para atender la agenda común" sqref="J15:L18"/>
    <dataValidation type="date" allowBlank="1" showInputMessage="1" showErrorMessage="1" prompt="Escribir fecha (dd/mm/aaaa)" sqref="L7 L5">
      <formula1>42370</formula1>
      <formula2>42735</formula2>
    </dataValidation>
    <dataValidation type="list" allowBlank="1" showInputMessage="1" showErrorMessage="1" sqref="D15 H15 F15">
      <formula1>#REF!</formula1>
    </dataValidation>
    <dataValidation type="list" allowBlank="1" showInputMessage="1" showErrorMessage="1" sqref="D5">
      <formula1>#REF!</formula1>
    </dataValidation>
  </dataValidations>
  <pageMargins left="0.7" right="0.7" top="0.84733333333333338" bottom="0.75" header="0.3" footer="0.3"/>
  <pageSetup paperSize="9" scale="82" orientation="landscape" horizontalDpi="1200" verticalDpi="1200" r:id="rId2"/>
  <headerFooter>
    <oddHeader>&amp;L&amp;G&amp;CUNIDAD DE OPERACIÓN REGIONAL Y CONTRALORIA SOCIAL
DIRECCIÓN GENERAL ADJUNTADE MEJORA DE LA GESTIÓNPÚBLICA ESTATAL
REVISIÓN DE CONTROL AL PROTOCOLO DE ACTUACIÓN&amp;R&amp;G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Introduccion</vt:lpstr>
      <vt:lpstr>Letreros</vt:lpstr>
      <vt:lpstr>Objetivo</vt:lpstr>
      <vt:lpstr>Introducción</vt:lpstr>
      <vt:lpstr>Controlinterno</vt:lpstr>
      <vt:lpstr>MAPA</vt:lpstr>
      <vt:lpstr>Tablamaestra</vt:lpstr>
      <vt:lpstr>CedulaAccMejoraRIE</vt:lpstr>
      <vt:lpstr>RevProtocoloActuacion</vt:lpstr>
      <vt:lpstr>RevRegistroServPublicos</vt:lpstr>
      <vt:lpstr>CedulaAccMejoraACUE</vt:lpstr>
      <vt:lpstr>Tabladata</vt:lpstr>
      <vt:lpstr>Firma</vt:lpstr>
      <vt:lpstr>INSTRUCTIVO</vt:lpstr>
      <vt:lpstr>CedulaAccMejoraRIE!Área_de_impresión</vt:lpstr>
      <vt:lpstr>Controlinterno!Área_de_impresión</vt:lpstr>
      <vt:lpstr>Introduccion!Área_de_impresión</vt:lpstr>
      <vt:lpstr>Introducción!Área_de_impresión</vt:lpstr>
      <vt:lpstr>Letreros!Área_de_impresión</vt:lpstr>
      <vt:lpstr>MAPA!Área_de_impresión</vt:lpstr>
      <vt:lpstr>Objetivo!Área_de_impresión</vt:lpstr>
      <vt:lpstr>Tabladata!Área_de_impresión</vt:lpstr>
      <vt:lpstr>Controlinterno!Títulos_a_imprimir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Garcia</dc:creator>
  <cp:lastModifiedBy>Rossana Maria Rodriguez Peraza</cp:lastModifiedBy>
  <cp:lastPrinted>2017-07-19T17:46:51Z</cp:lastPrinted>
  <dcterms:created xsi:type="dcterms:W3CDTF">2016-02-17T18:18:03Z</dcterms:created>
  <dcterms:modified xsi:type="dcterms:W3CDTF">2017-07-19T17:49:12Z</dcterms:modified>
</cp:coreProperties>
</file>